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95" yWindow="135" windowWidth="9690" windowHeight="8235" tabRatio="735" firstSheet="2" activeTab="2"/>
  </bookViews>
  <sheets>
    <sheet name="คำแนะนำ" sheetId="8" r:id="rId1"/>
    <sheet name="Audit Checklist " sheetId="6" r:id="rId2"/>
    <sheet name="สรุปรวม" sheetId="1" r:id="rId3"/>
    <sheet name="ไฟฟ้า" sheetId="21" r:id="rId4"/>
    <sheet name="ประปา " sheetId="26" r:id="rId5"/>
    <sheet name="โทรศัพท์" sheetId="27" r:id="rId6"/>
    <sheet name="ไปรษณีย์ " sheetId="28" r:id="rId7"/>
    <sheet name="สื่อสาร" sheetId="29" r:id="rId8"/>
    <sheet name="Sheet3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5" hidden="1">โทรศัพท์!$A$5:$AE$8</definedName>
    <definedName name="_xlnm._FilterDatabase" localSheetId="6" hidden="1">'ไปรษณีย์ '!$A$5:$AE$8</definedName>
    <definedName name="_xlnm._FilterDatabase" localSheetId="3" hidden="1">ไฟฟ้า!$A$5:$AE$8</definedName>
    <definedName name="_xlnm._FilterDatabase" localSheetId="4" hidden="1">'ประปา '!$A$5:$AE$8</definedName>
    <definedName name="_xlnm._FilterDatabase" localSheetId="7" hidden="1">สื่อสาร!$A$5:$AE$8</definedName>
    <definedName name="_xlnm.Print_Titles" localSheetId="1">'Audit Checklist '!$8:$9</definedName>
  </definedNames>
  <calcPr calcId="145621"/>
</workbook>
</file>

<file path=xl/calcChain.xml><?xml version="1.0" encoding="utf-8"?>
<calcChain xmlns="http://schemas.openxmlformats.org/spreadsheetml/2006/main">
  <c r="C9" i="29" l="1"/>
  <c r="B9" i="29"/>
  <c r="A9" i="29"/>
  <c r="C9" i="28"/>
  <c r="B9" i="28"/>
  <c r="A9" i="28"/>
  <c r="C9" i="27"/>
  <c r="B9" i="27"/>
  <c r="A9" i="27"/>
  <c r="C9" i="26"/>
  <c r="B9" i="26"/>
  <c r="A9" i="26"/>
  <c r="C9" i="21"/>
  <c r="B9" i="21"/>
  <c r="A9" i="21"/>
  <c r="K31" i="1" l="1"/>
  <c r="K30" i="1"/>
  <c r="K35" i="1"/>
  <c r="K34" i="1"/>
  <c r="K33" i="1"/>
  <c r="K29" i="1"/>
  <c r="K26" i="1"/>
  <c r="K27" i="1"/>
  <c r="K25" i="1"/>
  <c r="K23" i="1"/>
  <c r="K22" i="1"/>
  <c r="K21" i="1"/>
  <c r="J18" i="1"/>
  <c r="J16" i="1"/>
  <c r="J14" i="1"/>
  <c r="K12" i="1"/>
  <c r="K13" i="1"/>
  <c r="K11" i="1"/>
  <c r="J17" i="1" l="1"/>
  <c r="I12" i="1" l="1"/>
  <c r="I13" i="1"/>
  <c r="I11" i="1"/>
  <c r="H14" i="1" l="1"/>
  <c r="H18" i="1" l="1"/>
  <c r="H17" i="1"/>
  <c r="H16" i="1"/>
  <c r="H15" i="1" l="1"/>
  <c r="G13" i="1" l="1"/>
  <c r="G12" i="1"/>
  <c r="G11" i="1"/>
  <c r="E13" i="1"/>
  <c r="E12" i="1"/>
  <c r="C13" i="1"/>
  <c r="C12" i="1"/>
  <c r="A32" i="8" l="1"/>
  <c r="D9" i="21" l="1"/>
  <c r="AQ9" i="29" l="1"/>
  <c r="AO9" i="29"/>
  <c r="AM9" i="29"/>
  <c r="AI9" i="29"/>
  <c r="AG9" i="29"/>
  <c r="AE9" i="29"/>
  <c r="AA9" i="29"/>
  <c r="Y9" i="29"/>
  <c r="W9" i="29"/>
  <c r="S9" i="29"/>
  <c r="Q9" i="29"/>
  <c r="O9" i="29"/>
  <c r="H9" i="29"/>
  <c r="F9" i="29"/>
  <c r="D9" i="29"/>
  <c r="C4" i="29"/>
  <c r="C2" i="29"/>
  <c r="AQ9" i="28"/>
  <c r="AO9" i="28"/>
  <c r="AM9" i="28"/>
  <c r="AI9" i="28"/>
  <c r="AG9" i="28"/>
  <c r="AE9" i="28"/>
  <c r="AA9" i="28"/>
  <c r="Y9" i="28"/>
  <c r="W9" i="28"/>
  <c r="S9" i="28"/>
  <c r="Q9" i="28"/>
  <c r="O9" i="28"/>
  <c r="M9" i="28"/>
  <c r="L9" i="28"/>
  <c r="K9" i="28"/>
  <c r="H9" i="28"/>
  <c r="F9" i="28"/>
  <c r="D9" i="28"/>
  <c r="C4" i="28"/>
  <c r="C2" i="28"/>
  <c r="AQ9" i="27"/>
  <c r="AO9" i="27"/>
  <c r="AM9" i="27"/>
  <c r="AI9" i="27"/>
  <c r="AG9" i="27"/>
  <c r="AE9" i="27"/>
  <c r="AA9" i="27"/>
  <c r="Y9" i="27"/>
  <c r="W9" i="27"/>
  <c r="S9" i="27"/>
  <c r="Q9" i="27"/>
  <c r="O9" i="27"/>
  <c r="H9" i="27"/>
  <c r="F9" i="27"/>
  <c r="D9" i="27"/>
  <c r="C4" i="27"/>
  <c r="C2" i="27"/>
  <c r="AQ9" i="26"/>
  <c r="AO9" i="26"/>
  <c r="AM9" i="26"/>
  <c r="AI9" i="26"/>
  <c r="AG9" i="26"/>
  <c r="AE9" i="26"/>
  <c r="AA9" i="26"/>
  <c r="Y9" i="26"/>
  <c r="W9" i="26"/>
  <c r="S9" i="26"/>
  <c r="Q9" i="26"/>
  <c r="O9" i="26"/>
  <c r="H9" i="26"/>
  <c r="F9" i="26"/>
  <c r="D9" i="26"/>
  <c r="C4" i="26"/>
  <c r="C2" i="26"/>
  <c r="AQ9" i="21"/>
  <c r="AO9" i="21"/>
  <c r="AM9" i="21"/>
  <c r="AA9" i="21"/>
  <c r="Y9" i="21"/>
  <c r="W9" i="21"/>
  <c r="AI9" i="21"/>
  <c r="AG9" i="21"/>
  <c r="AE9" i="21"/>
  <c r="S9" i="21"/>
  <c r="Q9" i="21"/>
  <c r="O9" i="21"/>
  <c r="H9" i="21"/>
  <c r="F9" i="21"/>
  <c r="C4" i="21"/>
  <c r="C2" i="21"/>
  <c r="C11" i="1" l="1"/>
  <c r="E9" i="21" s="1"/>
  <c r="J36" i="1"/>
  <c r="AS9" i="29" s="1"/>
  <c r="H36" i="1"/>
  <c r="AS9" i="28" s="1"/>
  <c r="F36" i="1"/>
  <c r="AS9" i="27" s="1"/>
  <c r="D36" i="1"/>
  <c r="AS9" i="26" s="1"/>
  <c r="B36" i="1"/>
  <c r="AS9" i="21" s="1"/>
  <c r="L35" i="1"/>
  <c r="AR9" i="29"/>
  <c r="L34" i="1"/>
  <c r="AP9" i="29"/>
  <c r="L33" i="1"/>
  <c r="J32" i="1"/>
  <c r="AK9" i="29" s="1"/>
  <c r="H32" i="1"/>
  <c r="AK9" i="28" s="1"/>
  <c r="F32" i="1"/>
  <c r="AK9" i="27" s="1"/>
  <c r="D32" i="1"/>
  <c r="AK9" i="26" s="1"/>
  <c r="B32" i="1"/>
  <c r="AK9" i="21" s="1"/>
  <c r="L31" i="1"/>
  <c r="AJ9" i="29"/>
  <c r="L30" i="1"/>
  <c r="AH9" i="29"/>
  <c r="L29" i="1"/>
  <c r="L32" i="1" s="1"/>
  <c r="J28" i="1"/>
  <c r="AC9" i="29" s="1"/>
  <c r="H28" i="1"/>
  <c r="AC9" i="28" s="1"/>
  <c r="F28" i="1"/>
  <c r="AC9" i="27" s="1"/>
  <c r="D28" i="1"/>
  <c r="AC9" i="26" s="1"/>
  <c r="B28" i="1"/>
  <c r="AC9" i="21" s="1"/>
  <c r="L27" i="1"/>
  <c r="AB9" i="29"/>
  <c r="L26" i="1"/>
  <c r="Z9" i="29"/>
  <c r="L25" i="1"/>
  <c r="J24" i="1"/>
  <c r="U9" i="29" s="1"/>
  <c r="H24" i="1"/>
  <c r="U9" i="28" s="1"/>
  <c r="F24" i="1"/>
  <c r="U9" i="27" s="1"/>
  <c r="D24" i="1"/>
  <c r="U9" i="26" s="1"/>
  <c r="B24" i="1"/>
  <c r="U9" i="21" s="1"/>
  <c r="L23" i="1"/>
  <c r="T9" i="29"/>
  <c r="L22" i="1"/>
  <c r="R9" i="29"/>
  <c r="L21" i="1"/>
  <c r="P9" i="29"/>
  <c r="M9" i="29"/>
  <c r="F18" i="1"/>
  <c r="M9" i="27" s="1"/>
  <c r="D18" i="1"/>
  <c r="M9" i="26" s="1"/>
  <c r="L9" i="29"/>
  <c r="F17" i="1"/>
  <c r="L9" i="27" s="1"/>
  <c r="D17" i="1"/>
  <c r="L9" i="26" s="1"/>
  <c r="F16" i="1"/>
  <c r="D16" i="1"/>
  <c r="J9" i="29"/>
  <c r="J9" i="28"/>
  <c r="F14" i="1"/>
  <c r="J9" i="27" s="1"/>
  <c r="D14" i="1"/>
  <c r="J9" i="26" s="1"/>
  <c r="B14" i="1"/>
  <c r="J9" i="21" s="1"/>
  <c r="L13" i="1"/>
  <c r="I9" i="29"/>
  <c r="I9" i="28"/>
  <c r="I9" i="27"/>
  <c r="I9" i="26"/>
  <c r="I9" i="21"/>
  <c r="L12" i="1"/>
  <c r="G9" i="27"/>
  <c r="G9" i="26"/>
  <c r="G9" i="21"/>
  <c r="L11" i="1"/>
  <c r="E9" i="29"/>
  <c r="E9" i="28"/>
  <c r="E11" i="1"/>
  <c r="E9" i="26" s="1"/>
  <c r="J10" i="1"/>
  <c r="H10" i="1"/>
  <c r="F10" i="1"/>
  <c r="D10" i="1"/>
  <c r="B10" i="1"/>
  <c r="J64" i="8"/>
  <c r="H64" i="8"/>
  <c r="F64" i="8"/>
  <c r="D64" i="8"/>
  <c r="B64" i="8"/>
  <c r="L63" i="8"/>
  <c r="K63" i="8"/>
  <c r="I63" i="8"/>
  <c r="G63" i="8"/>
  <c r="E63" i="8"/>
  <c r="C63" i="8"/>
  <c r="L62" i="8"/>
  <c r="K62" i="8"/>
  <c r="I62" i="8"/>
  <c r="G62" i="8"/>
  <c r="E62" i="8"/>
  <c r="C62" i="8"/>
  <c r="L61" i="8"/>
  <c r="L64" i="8" s="1"/>
  <c r="K61" i="8"/>
  <c r="I61" i="8"/>
  <c r="G61" i="8"/>
  <c r="E61" i="8"/>
  <c r="C61" i="8"/>
  <c r="J60" i="8"/>
  <c r="H60" i="8"/>
  <c r="F60" i="8"/>
  <c r="D60" i="8"/>
  <c r="B60" i="8"/>
  <c r="L59" i="8"/>
  <c r="K59" i="8"/>
  <c r="I59" i="8"/>
  <c r="G59" i="8"/>
  <c r="E59" i="8"/>
  <c r="C59" i="8"/>
  <c r="L58" i="8"/>
  <c r="K58" i="8"/>
  <c r="I58" i="8"/>
  <c r="G58" i="8"/>
  <c r="E58" i="8"/>
  <c r="C58" i="8"/>
  <c r="L57" i="8"/>
  <c r="K57" i="8"/>
  <c r="I57" i="8"/>
  <c r="G57" i="8"/>
  <c r="E57" i="8"/>
  <c r="C57" i="8"/>
  <c r="J56" i="8"/>
  <c r="H56" i="8"/>
  <c r="F56" i="8"/>
  <c r="D56" i="8"/>
  <c r="B56" i="8"/>
  <c r="L55" i="8"/>
  <c r="K55" i="8"/>
  <c r="I55" i="8"/>
  <c r="G55" i="8"/>
  <c r="E55" i="8"/>
  <c r="C55" i="8"/>
  <c r="L54" i="8"/>
  <c r="K54" i="8"/>
  <c r="I54" i="8"/>
  <c r="G54" i="8"/>
  <c r="E54" i="8"/>
  <c r="C54" i="8"/>
  <c r="L53" i="8"/>
  <c r="K53" i="8"/>
  <c r="I53" i="8"/>
  <c r="G53" i="8"/>
  <c r="E53" i="8"/>
  <c r="C53" i="8"/>
  <c r="J52" i="8"/>
  <c r="H52" i="8"/>
  <c r="F52" i="8"/>
  <c r="D52" i="8"/>
  <c r="B52" i="8"/>
  <c r="L51" i="8"/>
  <c r="K51" i="8"/>
  <c r="I51" i="8"/>
  <c r="G51" i="8"/>
  <c r="E51" i="8"/>
  <c r="C51" i="8"/>
  <c r="L50" i="8"/>
  <c r="K50" i="8"/>
  <c r="I50" i="8"/>
  <c r="G50" i="8"/>
  <c r="E50" i="8"/>
  <c r="C50" i="8"/>
  <c r="L49" i="8"/>
  <c r="K49" i="8"/>
  <c r="I49" i="8"/>
  <c r="G49" i="8"/>
  <c r="E49" i="8"/>
  <c r="C49" i="8"/>
  <c r="J46" i="8"/>
  <c r="F46" i="8"/>
  <c r="D46" i="8"/>
  <c r="J45" i="8"/>
  <c r="F45" i="8"/>
  <c r="D45" i="8"/>
  <c r="J44" i="8"/>
  <c r="F44" i="8"/>
  <c r="D44" i="8"/>
  <c r="H43" i="8"/>
  <c r="J42" i="8"/>
  <c r="H42" i="8"/>
  <c r="F42" i="8"/>
  <c r="D42" i="8"/>
  <c r="B42" i="8"/>
  <c r="L41" i="8"/>
  <c r="K41" i="8"/>
  <c r="I41" i="8"/>
  <c r="G41" i="8"/>
  <c r="E41" i="8"/>
  <c r="C41" i="8"/>
  <c r="L40" i="8"/>
  <c r="K40" i="8"/>
  <c r="I40" i="8"/>
  <c r="G40" i="8"/>
  <c r="E40" i="8"/>
  <c r="C40" i="8"/>
  <c r="L39" i="8"/>
  <c r="K39" i="8"/>
  <c r="I39" i="8"/>
  <c r="G39" i="8"/>
  <c r="E39" i="8"/>
  <c r="C39" i="8"/>
  <c r="J38" i="8"/>
  <c r="H38" i="8"/>
  <c r="F38" i="8"/>
  <c r="D38" i="8"/>
  <c r="B38" i="8"/>
  <c r="G9" i="28" l="1"/>
  <c r="I10" i="1"/>
  <c r="L60" i="8"/>
  <c r="D43" i="8"/>
  <c r="D47" i="8" s="1"/>
  <c r="L36" i="1"/>
  <c r="J43" i="8"/>
  <c r="K56" i="8"/>
  <c r="C56" i="8"/>
  <c r="D65" i="8"/>
  <c r="L56" i="8"/>
  <c r="K38" i="8"/>
  <c r="K52" i="8"/>
  <c r="C38" i="8"/>
  <c r="M41" i="8"/>
  <c r="N41" i="8" s="1"/>
  <c r="O41" i="8" s="1"/>
  <c r="F65" i="8"/>
  <c r="L38" i="8"/>
  <c r="H47" i="8"/>
  <c r="L52" i="8"/>
  <c r="H65" i="8"/>
  <c r="G56" i="8"/>
  <c r="K64" i="8"/>
  <c r="B65" i="8"/>
  <c r="J65" i="8"/>
  <c r="G64" i="8"/>
  <c r="M51" i="8"/>
  <c r="N51" i="8" s="1"/>
  <c r="O51" i="8" s="1"/>
  <c r="E56" i="8"/>
  <c r="G60" i="8"/>
  <c r="I64" i="8"/>
  <c r="I38" i="8"/>
  <c r="J47" i="8"/>
  <c r="I60" i="8"/>
  <c r="J15" i="1"/>
  <c r="J19" i="1" s="1"/>
  <c r="N9" i="29" s="1"/>
  <c r="K9" i="29"/>
  <c r="K28" i="1"/>
  <c r="AD9" i="29" s="1"/>
  <c r="X9" i="29"/>
  <c r="I52" i="8"/>
  <c r="D15" i="1"/>
  <c r="K9" i="26"/>
  <c r="K36" i="1"/>
  <c r="AT9" i="29" s="1"/>
  <c r="AN9" i="29"/>
  <c r="I56" i="8"/>
  <c r="K60" i="8"/>
  <c r="G10" i="1"/>
  <c r="E9" i="27"/>
  <c r="K10" i="1"/>
  <c r="G9" i="29"/>
  <c r="F15" i="1"/>
  <c r="F19" i="1" s="1"/>
  <c r="N9" i="27" s="1"/>
  <c r="K9" i="27"/>
  <c r="K32" i="1"/>
  <c r="AL9" i="29" s="1"/>
  <c r="AF9" i="29"/>
  <c r="D19" i="1"/>
  <c r="N9" i="26" s="1"/>
  <c r="B37" i="1"/>
  <c r="J37" i="1"/>
  <c r="H19" i="1"/>
  <c r="N9" i="28" s="1"/>
  <c r="M54" i="8"/>
  <c r="N54" i="8" s="1"/>
  <c r="O54" i="8" s="1"/>
  <c r="M58" i="8"/>
  <c r="N58" i="8" s="1"/>
  <c r="O58" i="8" s="1"/>
  <c r="M63" i="8"/>
  <c r="N63" i="8" s="1"/>
  <c r="O63" i="8" s="1"/>
  <c r="G38" i="8"/>
  <c r="M50" i="8"/>
  <c r="N50" i="8" s="1"/>
  <c r="O50" i="8" s="1"/>
  <c r="M57" i="8"/>
  <c r="N57" i="8" s="1"/>
  <c r="O57" i="8" s="1"/>
  <c r="M59" i="8"/>
  <c r="N59" i="8" s="1"/>
  <c r="O59" i="8" s="1"/>
  <c r="F43" i="8"/>
  <c r="F47" i="8" s="1"/>
  <c r="G52" i="8"/>
  <c r="E64" i="8"/>
  <c r="E38" i="8"/>
  <c r="L42" i="8"/>
  <c r="E52" i="8"/>
  <c r="M55" i="8"/>
  <c r="N55" i="8" s="1"/>
  <c r="O55" i="8" s="1"/>
  <c r="M62" i="8"/>
  <c r="N62" i="8" s="1"/>
  <c r="O62" i="8" s="1"/>
  <c r="C52" i="8"/>
  <c r="C64" i="8"/>
  <c r="M12" i="1"/>
  <c r="N12" i="1" s="1"/>
  <c r="O12" i="1" s="1"/>
  <c r="M13" i="1"/>
  <c r="N13" i="1" s="1"/>
  <c r="O13" i="1" s="1"/>
  <c r="C10" i="1"/>
  <c r="L14" i="1"/>
  <c r="K24" i="1"/>
  <c r="V9" i="29" s="1"/>
  <c r="F37" i="1"/>
  <c r="L28" i="1"/>
  <c r="E10" i="1"/>
  <c r="L24" i="1"/>
  <c r="H37" i="1"/>
  <c r="D37" i="1"/>
  <c r="M11" i="1"/>
  <c r="L10" i="1"/>
  <c r="M39" i="8"/>
  <c r="M49" i="8"/>
  <c r="C60" i="8"/>
  <c r="M40" i="8"/>
  <c r="N40" i="8" s="1"/>
  <c r="O40" i="8" s="1"/>
  <c r="M53" i="8"/>
  <c r="E60" i="8"/>
  <c r="M61" i="8"/>
  <c r="L65" i="8" l="1"/>
  <c r="K65" i="8"/>
  <c r="K37" i="1"/>
  <c r="AU9" i="29" s="1"/>
  <c r="G65" i="8"/>
  <c r="E65" i="8"/>
  <c r="M60" i="8"/>
  <c r="N60" i="8" s="1"/>
  <c r="O60" i="8" s="1"/>
  <c r="I65" i="8"/>
  <c r="C65" i="8"/>
  <c r="L37" i="1"/>
  <c r="M10" i="1"/>
  <c r="N10" i="1" s="1"/>
  <c r="O10" i="1" s="1"/>
  <c r="N11" i="1"/>
  <c r="O11" i="1" s="1"/>
  <c r="N53" i="8"/>
  <c r="O53" i="8" s="1"/>
  <c r="M56" i="8"/>
  <c r="N56" i="8" s="1"/>
  <c r="O56" i="8" s="1"/>
  <c r="N49" i="8"/>
  <c r="O49" i="8" s="1"/>
  <c r="M52" i="8"/>
  <c r="M64" i="8"/>
  <c r="N64" i="8" s="1"/>
  <c r="O64" i="8" s="1"/>
  <c r="N61" i="8"/>
  <c r="O61" i="8" s="1"/>
  <c r="M38" i="8"/>
  <c r="N38" i="8" s="1"/>
  <c r="O38" i="8" s="1"/>
  <c r="N39" i="8"/>
  <c r="O39" i="8" s="1"/>
  <c r="M65" i="8" l="1"/>
  <c r="N65" i="8" s="1"/>
  <c r="O65" i="8" s="1"/>
  <c r="N52" i="8"/>
  <c r="O52" i="8" s="1"/>
  <c r="I35" i="1" l="1"/>
  <c r="AR9" i="28" s="1"/>
  <c r="I34" i="1"/>
  <c r="AP9" i="28" s="1"/>
  <c r="I33" i="1"/>
  <c r="I31" i="1"/>
  <c r="AJ9" i="28" s="1"/>
  <c r="I30" i="1"/>
  <c r="AH9" i="28" s="1"/>
  <c r="I29" i="1"/>
  <c r="I27" i="1"/>
  <c r="AB9" i="28" s="1"/>
  <c r="I26" i="1"/>
  <c r="Z9" i="28" s="1"/>
  <c r="I25" i="1"/>
  <c r="I23" i="1"/>
  <c r="T9" i="28" s="1"/>
  <c r="I22" i="1"/>
  <c r="AN9" i="28" l="1"/>
  <c r="I36" i="1"/>
  <c r="AT9" i="28" s="1"/>
  <c r="I32" i="1"/>
  <c r="AL9" i="28" s="1"/>
  <c r="AF9" i="28"/>
  <c r="I28" i="1"/>
  <c r="AD9" i="28" s="1"/>
  <c r="X9" i="28"/>
  <c r="R9" i="28"/>
  <c r="I21" i="1"/>
  <c r="P9" i="28" s="1"/>
  <c r="I24" i="1" l="1"/>
  <c r="I37" i="1" s="1"/>
  <c r="AU9" i="28" s="1"/>
  <c r="V9" i="28" l="1"/>
  <c r="G35" i="1" l="1"/>
  <c r="AR9" i="27" s="1"/>
  <c r="G34" i="1"/>
  <c r="AP9" i="27" s="1"/>
  <c r="G33" i="1"/>
  <c r="G31" i="1"/>
  <c r="AJ9" i="27" s="1"/>
  <c r="G30" i="1"/>
  <c r="AH9" i="27" s="1"/>
  <c r="G29" i="1"/>
  <c r="G27" i="1"/>
  <c r="AB9" i="27" s="1"/>
  <c r="G26" i="1"/>
  <c r="Z9" i="27" s="1"/>
  <c r="G25" i="1"/>
  <c r="G23" i="1"/>
  <c r="T9" i="27" s="1"/>
  <c r="G22" i="1"/>
  <c r="R9" i="27" s="1"/>
  <c r="G21" i="1"/>
  <c r="AN9" i="27" l="1"/>
  <c r="G36" i="1"/>
  <c r="AT9" i="27" s="1"/>
  <c r="AF9" i="27"/>
  <c r="G32" i="1"/>
  <c r="AL9" i="27" s="1"/>
  <c r="X9" i="27"/>
  <c r="G28" i="1"/>
  <c r="AD9" i="27" s="1"/>
  <c r="P9" i="27"/>
  <c r="G24" i="1"/>
  <c r="V9" i="27" l="1"/>
  <c r="G37" i="1"/>
  <c r="AU9" i="27" s="1"/>
  <c r="E35" i="1" l="1"/>
  <c r="AR9" i="26" s="1"/>
  <c r="E34" i="1"/>
  <c r="AP9" i="26" s="1"/>
  <c r="E33" i="1"/>
  <c r="E31" i="1"/>
  <c r="AJ9" i="26" s="1"/>
  <c r="E30" i="1"/>
  <c r="AH9" i="26" s="1"/>
  <c r="E29" i="1"/>
  <c r="E27" i="1"/>
  <c r="AB9" i="26" s="1"/>
  <c r="E26" i="1"/>
  <c r="Z9" i="26" s="1"/>
  <c r="E25" i="1"/>
  <c r="E23" i="1"/>
  <c r="T9" i="26" s="1"/>
  <c r="E22" i="1"/>
  <c r="R9" i="26" s="1"/>
  <c r="E36" i="1" l="1"/>
  <c r="AT9" i="26" s="1"/>
  <c r="AN9" i="26"/>
  <c r="AF9" i="26"/>
  <c r="E32" i="1"/>
  <c r="AL9" i="26" s="1"/>
  <c r="X9" i="26"/>
  <c r="E28" i="1"/>
  <c r="AD9" i="26" s="1"/>
  <c r="E21" i="1" l="1"/>
  <c r="P9" i="26" l="1"/>
  <c r="E24" i="1"/>
  <c r="V9" i="26" l="1"/>
  <c r="E37" i="1"/>
  <c r="AU9" i="26" s="1"/>
  <c r="C35" i="1" l="1"/>
  <c r="C34" i="1"/>
  <c r="C33" i="1"/>
  <c r="C31" i="1"/>
  <c r="C30" i="1"/>
  <c r="C29" i="1"/>
  <c r="C27" i="1"/>
  <c r="C26" i="1"/>
  <c r="C25" i="1"/>
  <c r="C23" i="1"/>
  <c r="C22" i="1"/>
  <c r="AR9" i="21" l="1"/>
  <c r="M35" i="1"/>
  <c r="N35" i="1" s="1"/>
  <c r="O35" i="1" s="1"/>
  <c r="AP9" i="21"/>
  <c r="M34" i="1"/>
  <c r="N34" i="1" s="1"/>
  <c r="O34" i="1" s="1"/>
  <c r="AN9" i="21"/>
  <c r="M33" i="1"/>
  <c r="C36" i="1"/>
  <c r="AT9" i="21" s="1"/>
  <c r="AJ9" i="21"/>
  <c r="M31" i="1"/>
  <c r="N31" i="1" s="1"/>
  <c r="O31" i="1" s="1"/>
  <c r="AH9" i="21"/>
  <c r="M30" i="1"/>
  <c r="N30" i="1" s="1"/>
  <c r="O30" i="1" s="1"/>
  <c r="C32" i="1"/>
  <c r="AL9" i="21" s="1"/>
  <c r="AF9" i="21"/>
  <c r="M29" i="1"/>
  <c r="AB9" i="21"/>
  <c r="M27" i="1"/>
  <c r="N27" i="1" s="1"/>
  <c r="O27" i="1" s="1"/>
  <c r="Z9" i="21"/>
  <c r="M26" i="1"/>
  <c r="N26" i="1" s="1"/>
  <c r="O26" i="1" s="1"/>
  <c r="X9" i="21"/>
  <c r="M25" i="1"/>
  <c r="C28" i="1"/>
  <c r="AD9" i="21" s="1"/>
  <c r="T9" i="21"/>
  <c r="M23" i="1"/>
  <c r="N23" i="1" s="1"/>
  <c r="O23" i="1" s="1"/>
  <c r="R9" i="21"/>
  <c r="M22" i="1"/>
  <c r="N22" i="1" s="1"/>
  <c r="O22" i="1" s="1"/>
  <c r="N33" i="1" l="1"/>
  <c r="O33" i="1" s="1"/>
  <c r="M36" i="1"/>
  <c r="N36" i="1" s="1"/>
  <c r="O36" i="1" s="1"/>
  <c r="N29" i="1"/>
  <c r="O29" i="1" s="1"/>
  <c r="M32" i="1"/>
  <c r="N32" i="1" s="1"/>
  <c r="O32" i="1" s="1"/>
  <c r="N25" i="1"/>
  <c r="O25" i="1" s="1"/>
  <c r="M28" i="1"/>
  <c r="N28" i="1" s="1"/>
  <c r="O28" i="1" s="1"/>
  <c r="C21" i="1"/>
  <c r="P9" i="21" l="1"/>
  <c r="C24" i="1"/>
  <c r="M21" i="1"/>
  <c r="B18" i="1"/>
  <c r="B46" i="8"/>
  <c r="L46" i="8" s="1"/>
  <c r="N21" i="1" l="1"/>
  <c r="O21" i="1" s="1"/>
  <c r="M24" i="1"/>
  <c r="V9" i="21"/>
  <c r="C37" i="1"/>
  <c r="AU9" i="21" s="1"/>
  <c r="M9" i="21"/>
  <c r="L18" i="1"/>
  <c r="M37" i="1" l="1"/>
  <c r="N37" i="1" s="1"/>
  <c r="O37" i="1" s="1"/>
  <c r="N24" i="1"/>
  <c r="O24" i="1" s="1"/>
  <c r="B17" i="1" l="1"/>
  <c r="B45" i="8"/>
  <c r="L45" i="8" s="1"/>
  <c r="B16" i="1"/>
  <c r="B44" i="8"/>
  <c r="L9" i="21" l="1"/>
  <c r="L17" i="1"/>
  <c r="K9" i="21"/>
  <c r="L16" i="1"/>
  <c r="L15" i="1" s="1"/>
  <c r="L19" i="1" s="1"/>
  <c r="B15" i="1"/>
  <c r="B19" i="1" s="1"/>
  <c r="N9" i="21" s="1"/>
  <c r="L44" i="8"/>
  <c r="L43" i="8" s="1"/>
  <c r="L47" i="8" s="1"/>
  <c r="B43" i="8"/>
  <c r="B47" i="8" s="1"/>
</calcChain>
</file>

<file path=xl/comments1.xml><?xml version="1.0" encoding="utf-8"?>
<comments xmlns="http://schemas.openxmlformats.org/spreadsheetml/2006/main">
  <authors>
    <author>Sony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Sony: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<sst xmlns="http://schemas.openxmlformats.org/spreadsheetml/2006/main" count="701" uniqueCount="207">
  <si>
    <t>หน่วยงานในสังกัด สำนักงานปลัดกระทรวงสาธารณสุข</t>
  </si>
  <si>
    <t>รายการ</t>
  </si>
  <si>
    <t>ค่าไฟฟ้า</t>
  </si>
  <si>
    <t>ค่าประปา</t>
  </si>
  <si>
    <t>ค่าบริการโทรศัพท์</t>
  </si>
  <si>
    <t>ค่าบริการไปรษณีย์</t>
  </si>
  <si>
    <t>ค่าบริการสื่อสารและโทรคมนาคม</t>
  </si>
  <si>
    <t>รวมทั้งสิ้น</t>
  </si>
  <si>
    <t>ปีก่อน</t>
  </si>
  <si>
    <t>ปีปัจจุบัน</t>
  </si>
  <si>
    <t>จำนวนเงิน</t>
  </si>
  <si>
    <t>%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</si>
  <si>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</si>
  <si>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</si>
  <si>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</si>
  <si>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</si>
  <si>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</si>
  <si>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</si>
  <si>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</si>
  <si>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</si>
  <si>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</si>
  <si>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(1,3,5,7,9)</t>
  </si>
  <si>
    <t>(2,4,6,8,10)</t>
  </si>
  <si>
    <t>(12-11)</t>
  </si>
  <si>
    <t>(13)*100/(11)</t>
  </si>
  <si>
    <t>1. งบประมาณการใช้จ่ายค่าสาธารณูปโภคตามแผน</t>
  </si>
  <si>
    <t>1.1 เงินในงบประมาณ</t>
  </si>
  <si>
    <t>2. เงินกันไว้เบิกเหลื่อมปีที่ได้รับอนุมัติปีก่อนเบิกจ่ายปีปัจจุบัน</t>
  </si>
  <si>
    <t>3. การเบิกจ่ายเงินปีก่อน (2560)</t>
  </si>
  <si>
    <t>ตุลาคม</t>
  </si>
  <si>
    <t>พฤศจิกายน</t>
  </si>
  <si>
    <t>ธันวาคม</t>
  </si>
  <si>
    <t>รวม</t>
  </si>
  <si>
    <t>4. การเบิกจ่ายเงินปีปัจจุบัน (2561)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</si>
  <si>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</si>
  <si>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</si>
  <si>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</si>
  <si>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</si>
  <si>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</si>
  <si>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</si>
  <si>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</si>
  <si>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</si>
  <si>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</si>
  <si>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ขอรับรองว่าการให้ข้อมูลข้างต้นเป็นจริงทุกประการ</t>
  </si>
  <si>
    <t>เขตบริการ</t>
  </si>
  <si>
    <t>ชื่อหน่วยงาน</t>
  </si>
  <si>
    <t>รวมไตรมาสที่ 1</t>
  </si>
  <si>
    <t>รวมไตรมาสที่ 2</t>
  </si>
  <si>
    <t>รวมไตรมาสที่ 3</t>
  </si>
  <si>
    <t>รวมไตรมาสที่ 4</t>
  </si>
  <si>
    <t>การเบิกจ่ายค่าสาธารณูปโภครวม</t>
  </si>
  <si>
    <t>1.2 เงินนอกงบประมาณในหน่วยงานบริการหลัก (CUP)</t>
  </si>
  <si>
    <t>1.2 เงินนอกงบประมาณในหน่วยบริการตนเอง (เงินบำรุง)</t>
  </si>
  <si>
    <t>(1)</t>
  </si>
  <si>
    <t>(2)</t>
  </si>
  <si>
    <t>(3)</t>
  </si>
  <si>
    <t>(4)</t>
  </si>
  <si>
    <t>(5)</t>
  </si>
  <si>
    <t>แบบประเมินการปฏิบัติตามมาตรการแก้ไขปัญหาหนี้ค่าสาธารณูปโภคค้างชำระของส่วนราชการ</t>
  </si>
  <si>
    <t xml:space="preserve">.................................................. </t>
  </si>
  <si>
    <t>ปีงบประมาณ พ.ศ</t>
  </si>
  <si>
    <r>
      <t>หน่วยงาน</t>
    </r>
    <r>
      <rPr>
        <sz val="12"/>
        <color theme="1"/>
        <rFont val="TH SarabunIT๙"/>
        <family val="2"/>
      </rPr>
      <t>.............................................................................................</t>
    </r>
  </si>
  <si>
    <t>หัวหน้าส่วนราชการ..........................................................................................................................</t>
  </si>
  <si>
    <t>ผู้ประเมิน.............................................................................................</t>
  </si>
  <si>
    <t>ผู้สอบทานข้อมูล...............................................................................................................................................</t>
  </si>
  <si>
    <t>ผู้ตรวจสอบภายใน.............................................................</t>
  </si>
  <si>
    <t>แนวทางปฏิบัติ : มาตรการแก้ไขปัญหาหนี้ค่าสาธารณูปโภคตามมติ ครม. 6 มิถุนายน 2560 (ด่วนที่สุด ที่ นร 0505/ว275 ลงวันที่ 7 มิถุนายน 2560)</t>
  </si>
  <si>
    <t>เครืองหมายดำเนินการ  : ดำเนินการ = 1  ไม่ได้ดำเนินการ = 0  ไม่มีเรื่องนี้ให้ดำเนินการ = N/A</t>
  </si>
  <si>
    <t>แนวทางและมาตรการที่กำหนดตามมติคณะรัฐมนตรี</t>
  </si>
  <si>
    <t>ข้อกำหนดตามมาตรการ</t>
  </si>
  <si>
    <t>การดำเนินการ (1,0)</t>
  </si>
  <si>
    <t>การแสดงเอกสาร</t>
  </si>
  <si>
    <t>ค่าโทรศัพท์</t>
  </si>
  <si>
    <t>ค่าไปรษณีย์</t>
  </si>
  <si>
    <t>สือสารโทรคมนาคม</t>
  </si>
  <si>
    <t>ปัญหา/อุปสรรค</t>
  </si>
  <si>
    <t>การดำเนินการ / แนวทางแก้ไขปัญหา/อุปสรรค</t>
  </si>
  <si>
    <t>1. หนี้ค่าสาธารณูปโภคของส่วนราชการค้างชำระก่อนปีงบประมาณ พ.ศ.2560</t>
  </si>
  <si>
    <t>1.1 1.1 ปรับแผนการปฏิบัติงานและแผนการใช้จ่ายงบประมาณรายจ่ายประจำปีงบประมาณ พ.ศ. 2560 มาชำระหนี้ค่าสาธารณูปโภคค้างชำระ</t>
  </si>
  <si>
    <r>
      <t xml:space="preserve">หนังสืออนุมัติปรับแผน </t>
    </r>
    <r>
      <rPr>
        <sz val="12"/>
        <color theme="1"/>
        <rFont val="Wingdings"/>
        <charset val="2"/>
      </rPr>
      <t></t>
    </r>
  </si>
  <si>
    <t>1.2 กรณีส่วนราชการมีการนำเงินนอกงบประมาณ เช่น เงินรายได้ หรือเงินที่ได้รับไว้เพื่อเป็นสวัสดิการของหน่วยงาน ได้นำเงินดังกล่าวไปชำระหนี้ค่าสาธารณูปโภคไม่ต่ำกว่าร้อยละ 25 ของค่าสาธารณูปโภคในปีนั้น ให้แล้วเสร็จภายใน 30 วัน นับตั้งแต่วันที่ 6 มิถุนายน 2560 เว้นแต่เงินนอกงบประมาณมีไม่เพียงพอ</t>
  </si>
  <si>
    <r>
      <t xml:space="preserve">แผนการใช้จ่ายค่าสาธารณูปโภค และรายงานการเบิกจ่ายค่าสาธารณูปโภคที่ได้รับอนุมัติ </t>
    </r>
    <r>
      <rPr>
        <sz val="12"/>
        <color rgb="FFFF0000"/>
        <rFont val="Wingdings"/>
        <charset val="2"/>
      </rPr>
      <t></t>
    </r>
  </si>
  <si>
    <t>2. ค่าสาธารณูปโภคที่จะเกิดขึ้นตั้งแต่ปีงบประมาณ พ.ศ.2560 เป็นต้นไป ให้ดำเนินการชำระแล้วเสร็จภายในปีงบประมาณนั้น ๆ อย่างเคร่งครัด</t>
  </si>
  <si>
    <t>2.1 ให้นำงบประมาณค่าสาธารณูปโภคที่ได้รับไปชำระค่าสาธารณูปโภคเท่านั้น ห้ามมิให้นำไปจ่ายเพื่อการอื่น</t>
  </si>
  <si>
    <r>
      <rPr>
        <sz val="12"/>
        <color rgb="FFFF0000"/>
        <rFont val="TH SarabunIT๙"/>
        <family val="2"/>
      </rPr>
      <t xml:space="preserve">- แผนการใช้จ่ายค่าสาธารณูปโภคฯ </t>
    </r>
    <r>
      <rPr>
        <sz val="12"/>
        <color rgb="FFFF0000"/>
        <rFont val="Wingdings"/>
        <charset val="2"/>
      </rPr>
      <t></t>
    </r>
  </si>
  <si>
    <t>2.1, 4.2.2</t>
  </si>
  <si>
    <t>- หลักฐานการจัดสรรงบประมาณ</t>
  </si>
  <si>
    <t>- หลักฐานการรับเงินจัดสรร</t>
  </si>
  <si>
    <t>- หลักฐานโอนเงินประจำงวด</t>
  </si>
  <si>
    <t>- สรุปรายงานการขอเบิก และขอจ่ายค่าใช้จ่ายสำหรับสาธารณูปโภคสำหรับ 16 งวด</t>
  </si>
  <si>
    <t>2.2 มีการโอนเปลี่ยนแปลงเงินงบประมาณเหลือจ่ายเพื่อชำระค่าสาธารณูปโภคที่เกินงบประมาณที่ตั้งไว้ ตามระเบียบว่าด้วยการบริหารงบประมาณ พ.ศ.2548 และที่แก้ไขเพิ่มเติม</t>
  </si>
  <si>
    <t>หนังสือขอโอนเงินงบประมาณเหลือจ่ายเพื่อชำระค่าสาธารณูปโภค (ถ้ามี)</t>
  </si>
  <si>
    <t>2.3 มีการกันเงินงบประมาณรายจ่ายไว้เบิกเหลื่อมปีเพื่อชำระหนี้ค่าสาธารณูปโภค กรณีที่ไม่อาจชำระหนี้ค่าสาธารณูปโภคได้ทัน</t>
  </si>
  <si>
    <t>หนังสือขออนุมัติกันเงินไว้เบิกเหลื่อมปีเพื่อชำระหนี้ค่าสาธารณูปโภค</t>
  </si>
  <si>
    <t>2.4 มีการชำระหนี้ค่าสาธารณูปโภคที่กันไว้เบิกเหลื่อมปีเสร็จสิ้นภายในกำหนดระยะเวลา 3 เดือนหลังสิ้นปีงบประมาณ</t>
  </si>
  <si>
    <t>ระบบ</t>
  </si>
  <si>
    <t>2.5 ให้มีการนำเงินนอกงบประมาณ เช่น  เงินบำรุง เงินรายได้  ไปชำระหนี้ค่าสาธารณูปโภคในอัตราไม่ต่ำกว่า ร้อยละ 25 ของค่าสาธารณูปโภคในปีนั้นเว้นแต่เงินนอกงบประมาณมีไม่เพียงพอตามเกณฑ์</t>
  </si>
  <si>
    <t>3. การดำเนินการของส่วนราชการ</t>
  </si>
  <si>
    <t>3.1 ส่วนราชการชำระหนี้ค่าสาธารณูปโภคให้แก่รัฐวิสาหกิจผู้ขายบริการแล้วเสร็จภายใน 15 วันนับแต่วันที่ได้รับใบแจ้งหนี้</t>
  </si>
  <si>
    <t>3.2 ส่วนราชการได้ตรวจสอบความถูกต้องของการชำระหนี้ จำนวนเงินที่ชำระหนี้เกินหรือขาดถือเป็นส่วนหนึ่งของค่าสาธารณูปโภคที่จะต้องชำระในเดือนถัดไป</t>
  </si>
  <si>
    <t>3.3 การชำระหนี้ค่าสาธารณูปโภคในระยะ 2 เดือนสุดท้ายของปีงบประมาณ (สิงหาคม-กันยายน) ให้ถือเป็นค่าใช้จ่ายที่เกิดขึ้นเมื่อได้รับใบแจ้งหนี้ (Cash Basis)</t>
  </si>
  <si>
    <t>4. การกำหนดมาตรการการใช้ค่าสาธารณูปโภคให้เป็นไปอย่างประหยัด เหมาะสมกับความจำเป็นอย่างแท้จริง</t>
  </si>
  <si>
    <t>4.1 การตั้งงบประมาณค่าสาธาณูปโภค</t>
  </si>
  <si>
    <r>
      <t>แผนการใช้จ่ายค่าสาธารณูปโภค และรายงานการเบิกจ่ายค่าสาธารณูปโภคที่ได้รับอนุมัติ</t>
    </r>
    <r>
      <rPr>
        <sz val="12"/>
        <color rgb="FFFF0000"/>
        <rFont val="Wingdings"/>
        <charset val="2"/>
      </rPr>
      <t></t>
    </r>
  </si>
  <si>
    <t>4.1.1 ร่วมกับรัฐวิสาหกิจผู้ขายบริการจัดทำประมาณการค่าสาธารณูปโภคที่ต้องใช้ในแต่ละปี ตามความเหมาะสม จำเป็น และประหยัด ตามความต้องการที่เพิ่มขึ้น</t>
  </si>
  <si>
    <t>หลักฐานแสดงการประสานความร่วมมือในการประมาณการค่าใช้จ่ายร่วมกับรัฐวิสาหกิจ</t>
  </si>
  <si>
    <t>4(1)</t>
  </si>
  <si>
    <t>4.1.2 จัดทำแผนการใช้สาธารณูปโภคไว้เพื่อควบคุมและบริหารการใช้จ่ายให้สอคล้องกับวงเงินงบประมาณที่จะพิจาณาในแต่ละปี</t>
  </si>
  <si>
    <t>4(2)</t>
  </si>
  <si>
    <t>4.2 มีการควบคุมการใช้สาธารณูปโภค</t>
  </si>
  <si>
    <t>4.2.1 มีการแต่งตั้งคณะกรรมการเพื่อติดตามและรายงานสภาพการใช้สาธารณูปโภคในหน่วยงาน</t>
  </si>
  <si>
    <r>
      <t xml:space="preserve">คำสั่งแต่งตั้งคณะกรรมการ </t>
    </r>
    <r>
      <rPr>
        <sz val="12"/>
        <color rgb="FF0070C0"/>
        <rFont val="Wingdings"/>
        <charset val="2"/>
      </rPr>
      <t></t>
    </r>
  </si>
  <si>
    <t>4.2.1</t>
  </si>
  <si>
    <t>4.2.2 มีการกำหนดหน้าที่ของคณะกรรมการตามคำสั่งอย่างน้อย ดังนี้</t>
  </si>
  <si>
    <t>4.2.1(1)</t>
  </si>
  <si>
    <t>(1) ติดตามดูแล รวมทั้งกำหนดมาตรการในการใช้สาธารณูปโภคประเภทต่าง ๆ ให้เป็นไปอย่างประหยัดและพอเหมาะกับงบประมาณที่ตั้งไว้</t>
  </si>
  <si>
    <t>- มาตรการควบคุมของหน่วยงาน</t>
  </si>
  <si>
    <t>(2) ตรวจสอบการรั่วไหล สิ้นเปลืองของการใช้ทั้งส่วนของอุปกรณ์/เครื่องใช้ต่าง ๆ และลักษณะของการใช้ด้วย</t>
  </si>
  <si>
    <t>- Checklist ดำเนินการ</t>
  </si>
  <si>
    <t>(3) จัดทำรายงานเกี่ยวกับการใช้ ปัญหา และข้อเสนอแนะต่าง ๆ เพื่อเสนอหัวหน้าส่วนราชการพิจารณาสั่งการ</t>
  </si>
  <si>
    <t>- การรายงานผลของคณะกรรการต่อหัวหน้าส่วนราชการ</t>
  </si>
  <si>
    <t>(4) ให้ดำเนินการตามหน้าที่ข้างต้นโดยสม่ำเสมอและต่อเนื่อง</t>
  </si>
  <si>
    <t>แผนดำเนินการตามคำสั่ง</t>
  </si>
  <si>
    <t>4.2.3 คณะกรรมการมีการพิจารณาแต่งตั้งคณะอนุกรรมการเพื่อแบ่งความรับผิดชอบตามความเหมาะสม</t>
  </si>
  <si>
    <t>คำสั่งแต่งตั้งคณะอนุกรรมการ(ถ้ามี)</t>
  </si>
  <si>
    <t>4.2.4 มีการแยกมิเตอร์หรือเครื่องวัดการใช้สาธารณูปโภคในส่วนที่ใช้ในราชการ กับที่มิได้ใช้ในราชการ เช่น ที่พักอาศัย สโมสร ร้านค้าสวัสดิการ อาคารสวัสดิการฯลฯ ออกจากกันอย่างชัดเจน</t>
  </si>
  <si>
    <t>- ผังการควบคุมการใช้มิเตอร์ไฟฟ้า ประปา โทรศัพท์
- ทะเบียนคุมการใช้สาธารณูปโภค</t>
  </si>
  <si>
    <t>4.2.2</t>
  </si>
  <si>
    <t>4.2.5 หน่วยเบิกจ่ายมีการแจ้งผลดำเนินการให้หน่วยงานขอเบิกที่เกี่ยวข้องทราบการดำเนินการเบิกจ่ายเงินแล้วเสร็จ</t>
  </si>
  <si>
    <t>IC</t>
  </si>
  <si>
    <t>4.3 หน่วยงานผู้ขอเบิกค่าสาธารณูปโภคได้ติดตามใบเสร็จรับเงินค่าสาธารณูปโภคจากรัฐวิสาหกิจเพื่อติดตามความสมบูรณ์ของการชำระหนี้</t>
  </si>
  <si>
    <t>ผู้ประเมิน</t>
  </si>
  <si>
    <t>ผู้สอบทาน</t>
  </si>
  <si>
    <t>หัวหน้าส่วนราชการ</t>
  </si>
  <si>
    <t>1. แบบประเมินการปฏิบัติตามมาตรการแก้ไขปัญหาหนี้ค่าสาธารณูปโภคค้างชำระของส่วนราชการแต่ละประเภทนี้ เป็นการประเมินตนเองในเรื่องการควบคุมกระบวนการตั้งแต่การวางแผนจัดสรรงบประมาณ การใช้งานงบประมาณ การร่วมกันดูแลการใช้ทรัพย์สินที่เกี่ยวเนื่องกับการใช้จ่ายสาธารณูปโภคด้วยความประหยัด คุ้มค่า มีสิทธิการใช้ตามกฎหมาย ความร่วมมือกับหน่วยงานภายนอกเพื่อช่วยกันดำเนินการให้เกิดความประหยัดและได้รับประสิทธิภาพสูงสุดในการใช้จ่าย รวมถึงการชำระหนี้ค่าสาธารณูปโภค</t>
  </si>
  <si>
    <t>3. คำอธิบาย แบบประเมิน</t>
  </si>
  <si>
    <t>(........................................................................................)</t>
  </si>
  <si>
    <t>(.............................................................................)</t>
  </si>
  <si>
    <t>(.................................................................................)</t>
  </si>
  <si>
    <t>วันที่สอบทาน...................................................................</t>
  </si>
  <si>
    <t>วันที่ประเมิน..........................................................</t>
  </si>
  <si>
    <t>วันที่ลงนาม............................................................</t>
  </si>
  <si>
    <t>Tel……………………………………………………………………………………………………</t>
  </si>
  <si>
    <t>Tel………………………………………………………………………………..</t>
  </si>
  <si>
    <t>การดำเนินการ / 
แนวทางแก้ไขปัญหา/อุปสรรค</t>
  </si>
  <si>
    <t>ผู้สอบทานข้อมูล</t>
  </si>
  <si>
    <t>ผู้ตรวจสอบภายใน</t>
  </si>
  <si>
    <t>Tel.</t>
  </si>
  <si>
    <t>หน่วยงาน</t>
  </si>
  <si>
    <t>หมายถึง</t>
  </si>
  <si>
    <t>หมายเลขสำหรับการติดต่อประสานงานผู้ที่ดำเนินการในแต่ละขั้นตอน</t>
  </si>
  <si>
    <r>
      <t>หน่วยงาน</t>
    </r>
    <r>
      <rPr>
        <sz val="14"/>
        <color rgb="FF0070C0"/>
        <rFont val="TH SarabunPSK"/>
        <family val="2"/>
      </rPr>
      <t>.............................................................................................</t>
    </r>
  </si>
  <si>
    <t>ปีงบประมาณปัจจุบันที่ประเมิน</t>
  </si>
  <si>
    <t>ชื่อหน่วยบริการ</t>
  </si>
  <si>
    <t>หัวหน้าส่วนราชการของหน่วยบริการ</t>
  </si>
  <si>
    <t>ผู้ที่ได้รับมอบหมายให้ประเมิน ซึ่งควรเป็นผู้ที่เข้าใจกระบวนงานด้านสาธารณูปโภคทั้งระบบของหน่วยบริการ อาจเป็นการดำเนินการร่วมกันเป็นคณะทำงาน/คณะกรรมการหลายหน่วยงานร่วมกันพิจารณาประเมิน ในที่นี้ ให้บันทึกอ้างอิงคำสั่งแต่งตั้ง</t>
  </si>
  <si>
    <t>ผู้ที่ได้รับมอบหมายให้สอบทานข้อมูล ซึ่งควรเป็นผู้ที่เข้าใจกระบวนงานด้านสาธารณูปโภคทั้งระบบของหน่วยบริการ ทั้งเจ้าหน้าที่ผู้ปฏิบัติ หรือคณะทำงาน/คณะกรรมการผู้ประเมิน และควรเป็นผู้ที่มีอำนาจในการตัดสินใจพิจารณาเสนอให้มีการบริหารจัดการเพื่อขับเคลื่อนให้เกิดการปฏิบัติในหน่วยงาน</t>
  </si>
  <si>
    <r>
      <t xml:space="preserve">กรณีนี้ ให้ผู้ตรวจสอบภายในที่ดำเนินการตรวจสอบลงนาม เฉพาะที่มีการขอตรวจสอบเอกสารหลักฐานการดำเนินการกรณีเข้าตรวจสอบ ณ หน่วยบริการ  </t>
    </r>
    <r>
      <rPr>
        <sz val="14"/>
        <color rgb="FFC00000"/>
        <rFont val="TH SarabunPSK"/>
        <family val="2"/>
      </rPr>
      <t>ให้หน่วยรับตรวจเก็บเอกสารหลักฐานเพื่อรอการตรวจสอบ (ถ้ามี)</t>
    </r>
  </si>
  <si>
    <t>การเพิ่ม (ลด)</t>
  </si>
  <si>
    <t>คงเหลือค้างจ่ายปีก่อน</t>
  </si>
  <si>
    <t>ช่องสีเขียว ทุกช่อง</t>
  </si>
  <si>
    <t xml:space="preserve">      ลงชื่อ....................................................ผู้จัดทำ</t>
  </si>
  <si>
    <t xml:space="preserve">           (........................................................)</t>
  </si>
  <si>
    <t>ลงชื่อ............................................................ผู้ตรวจสอบ/ผู้ได้รับมอบหมาย</t>
  </si>
  <si>
    <t xml:space="preserve">      ลงชื่อ....................................................หัวหน้าหน่วยงาน</t>
  </si>
  <si>
    <t xml:space="preserve">  ตำแหน่ง......................................................</t>
  </si>
  <si>
    <t>ไตรมาสที่ 1</t>
  </si>
  <si>
    <t>ไตรมาสที่ 3</t>
  </si>
  <si>
    <t>ไตรมาสที่ 2</t>
  </si>
  <si>
    <t>ไตรมาสที่ 4</t>
  </si>
  <si>
    <t>การเบิกจ่ายค่าไฟฟ้ารวม</t>
  </si>
  <si>
    <t>ตารางสรุปการใช้จ่ายค่าไฟฟ้า</t>
  </si>
  <si>
    <t>ตารางสรุปการใช้จ่ายค่าบริการสื่อสารและโทรคมนาคม</t>
  </si>
  <si>
    <t>ตารางสรุปการใช้จ่ายค่าบริการไปรษณีย์</t>
  </si>
  <si>
    <t>ตารางสรุปการใช้จ่ายค่าบริการโทรศัพท์</t>
  </si>
  <si>
    <t>ตารางสรุปการใช้จ่ายค่าประปา</t>
  </si>
  <si>
    <t>สำนักงานปลัดกระทรวงสาธารณสุข  กระทรวงสาธารณสุข</t>
  </si>
  <si>
    <t>ไตรมาสที่</t>
  </si>
  <si>
    <t>จังหวัด</t>
  </si>
  <si>
    <t>สำหรับปีงบประมาณ พ.ศ.</t>
  </si>
  <si>
    <t>4. การเบิกจ่ายเงินปีปัจจุบัน (2562)</t>
  </si>
  <si>
    <t>3. การเบิกจ่ายเงินปีก่อน (2561)</t>
  </si>
  <si>
    <t>การเบิกจ่ายค่าไฟฟ้บริการสื่อสารและโทรคมนาคมรวม</t>
  </si>
  <si>
    <t>การเบิกจ่ายค่าบริการไปรษณีย์รวม</t>
  </si>
  <si>
    <t>การเบิกจ่ายค่าบริการโทรศัพท์รวม</t>
  </si>
  <si>
    <t>การเบิกจ่ายค่าประปารวม</t>
  </si>
  <si>
    <t>กรอกตัวเลขตามรายงานผลการใช้จ่ายค่าสาธารณูปโภคปีก่อนแต่ละเดือนเพื่อเป็นข้อมูลเริ่มต้นสำหรับการคำนวณเปรียบเทียบ</t>
  </si>
  <si>
    <t>4.2.1(2)</t>
  </si>
  <si>
    <t>4.2.1(3)</t>
  </si>
  <si>
    <t>4.2.1(4)</t>
  </si>
  <si>
    <t>2. ให้ประเมินการปฏิบัติตามแบบประเมินนี้ แล้วดำเนินส่งผลการประเมินใน Sheet "Audit Checklist"  Click  Link ที่ QR Code</t>
  </si>
  <si>
    <t>ผลประเมินที่ดำเนินการและหัวหน้าส่วนราชการลงนามแล้วเสร็จ ให้เก็บไว้ที่หน่วยงาน และส่งข้อมูล</t>
  </si>
  <si>
    <r>
      <t>4. Sheet "</t>
    </r>
    <r>
      <rPr>
        <sz val="14"/>
        <color rgb="FFC00000"/>
        <rFont val="TH SarabunPSK"/>
        <family val="2"/>
      </rPr>
      <t>สรุปรวม</t>
    </r>
    <r>
      <rPr>
        <sz val="14"/>
        <color theme="1"/>
        <rFont val="TH SarabunPSK"/>
        <family val="2"/>
      </rPr>
      <t>" เป็นข้อมูลเชื่อมโยงสูตรจากไฟล์ค่าสาธารณูปโภคแต่ละประเภท เว้นแต่ข้อมูลปีก่อน ให้</t>
    </r>
    <r>
      <rPr>
        <sz val="14"/>
        <color rgb="FFC00000"/>
        <rFont val="TH SarabunPSK"/>
        <family val="2"/>
      </rPr>
      <t xml:space="preserve"> Key ข้อมูลการใช้จ่ายค่าสาธารณูปโภคปีก่อน เพื่อมีข้อมูลเปรียบเทียบ และข้อมูลตามใบแจ้งหนี้</t>
    </r>
    <r>
      <rPr>
        <sz val="14"/>
        <color theme="1"/>
        <rFont val="TH SarabunPSK"/>
        <family val="2"/>
      </rPr>
      <t xml:space="preserve"> และใบเสร็จรับเงิน ทั้งนี้ ผู้ประเมินควรตรวจสอบความถูกต้องของข้อมูลก่อนนำเสนอหัวหน้าหน่วยบริการลงนาม</t>
    </r>
  </si>
  <si>
    <t>Sheet "สรุปรวม"</t>
  </si>
  <si>
    <t>3. การเบิกจ่ายเงินปีก่อน</t>
  </si>
  <si>
    <t>4. การเบิกจ่ายเงินปีปัจจุบัน</t>
  </si>
  <si>
    <t>สำหรับปีงบประมาณ พ.ศ. 2562 ไตรมาสที่.................</t>
  </si>
  <si>
    <t xml:space="preserve">Sheet "Audit Checklist" </t>
  </si>
  <si>
    <t>ไม่ต้องกรอกข้อมูลใด ๆ ข้อมูลจะ Link จากทะเบียนคุมค่าสาธารณูปโภคแต่ละประเภท</t>
  </si>
  <si>
    <t>ยอดจะเท่ากับยอดรวมในทะเบียนคุม ตามใบแจ้งหนี้  หลักฐานการขอจ่าย / เลขที่เช็ค และใบเสร็จรับเงิน</t>
  </si>
  <si>
    <t>ตารางสรุปการใช้จ่ายค่าสาธารณูปโภค  ตามมติคณะรัฐมนตรี  เมื่อวันที่ 6 มิถุนายน 2560</t>
  </si>
  <si>
    <t>6. เมื่อหัวหน้าหน่วยงานลงนามใน “สรุปการใช้จ่ายค่าสาธาณูปโภค ตามมติคณะรัฐมนตรี เมื่อวันที่ 6 มิถุนายน 2560” แล้ว  ให้ Scan เอกสารส่งแนบพร้อมไฟล์ในโฟล์เดอร์ที่ดำเนินการทั้งหมดให้หน่วยงานที่ดำเนินการจ่ายเก็บเป็นหลักฐาน และเพื่อสรุปรวมข้อมูลของทั้งจังหวัด (เนื่องจากข้อมูลมีสูตรที่เชื่อมโยงกัน จึงจำเป็นต้องส่งข้อมูลทั้งโฟล์เดอร์)</t>
  </si>
  <si>
    <t>สรุปการใช้จ่ายค่าสาธารณูปโภค  ตามมติคณะรัฐมนตรี  เมื่อวันที่ 6 มิถุนายน 2560</t>
  </si>
  <si>
    <t>5. ให้หน่วยบริการซึ่งเป็นผู้เบิกเป็นผู้บันทึกข้อมูลตามใบแจ้งหนี้ และใบเสร็จรับเงินในทะเบียนคุม และให้ สสจ.เป็นผู้บันทึกรายการเบิกจ่ายตามหลักฐานการขอจ่าย / เลขที่เช็ค  กรณีที่หน่วยบริการซึ่งเป็นทั้งหน่วยงานผู้เบิกจ่ายเอง ให้บันทึกข้อมูลตามใบแจ้งหนี้ หลักฐานการขอจ่าย/เลขที่เช็ค และใบเสร็จรับเงิน ในทะเบียนคุมจึงขอความร่วมมือให้หน่วยงานบันทึกข้อมูลและส่งข้อมูลตามเอกสารที่ส่งมาด้วย</t>
  </si>
  <si>
    <t>7. กลุ่มตรวจสอบภายในมีความจำเป็นต้องใช้ Excel ในการจัดทำทะเบียนคุมค่าใช้จ่ายและหนี้ค่าสาธารณูปโภค เพื่อรวบรวมข้อมูลการใช้จ่ายค่าสาธาณูปโภคของหน่วยงานในสังกัดสำนักงานปลัดกระทรวงสาธารณสุข เป็นฐานข้อมูลการใช้จ่ายค่าสาธารณูปโภคในรูปแบบอิเล็กทรอนิกส์ เพื่อเตรียมความพร้อมสำหรับการนำข้อมูลเข้าสู่ระบบ</t>
  </si>
  <si>
    <t>สถาบันพระบรมราชชนก</t>
  </si>
  <si>
    <t>เขตสุขภาพที่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</si>
</sst>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H SarabunPSK"/>
      <family val="2"/>
    </font>
    <font>
      <sz val="15"/>
      <color theme="1"/>
      <name val="TH SarabunPSK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4"/>
      <color rgb="FF00B050"/>
      <name val="TH SarabunPSK"/>
      <family val="2"/>
    </font>
    <font>
      <b/>
      <sz val="14"/>
      <color rgb="FF0070C0"/>
      <name val="TH SarabunPSK"/>
      <family val="2"/>
    </font>
    <font>
      <sz val="14"/>
      <color rgb="FF0070C0"/>
      <name val="TH SarabunPSK"/>
      <family val="2"/>
    </font>
    <font>
      <sz val="14"/>
      <color theme="5" tint="-0.249977111117893"/>
      <name val="TH SarabunPSK"/>
      <family val="2"/>
    </font>
    <font>
      <b/>
      <sz val="14"/>
      <color theme="5" tint="-0.249977111117893"/>
      <name val="TH SarabunPSK"/>
      <family val="2"/>
    </font>
    <font>
      <b/>
      <sz val="18"/>
      <color theme="1"/>
      <name val="TH SarabunIT๙"/>
      <family val="2"/>
    </font>
    <font>
      <b/>
      <sz val="14"/>
      <color theme="1"/>
      <name val="TH SarabunIT๙"/>
      <family val="2"/>
    </font>
    <font>
      <b/>
      <sz val="12"/>
      <color theme="1"/>
      <name val="TH SarabunIT๙"/>
      <family val="2"/>
    </font>
    <font>
      <sz val="12"/>
      <color theme="1"/>
      <name val="TH SarabunIT๙"/>
      <family val="2"/>
    </font>
    <font>
      <b/>
      <sz val="11"/>
      <color theme="1"/>
      <name val="TH SarabunIT๙"/>
      <family val="2"/>
    </font>
    <font>
      <sz val="11"/>
      <color theme="1"/>
      <name val="TH SarabunIT๙"/>
      <family val="2"/>
    </font>
    <font>
      <sz val="12"/>
      <color theme="1"/>
      <name val="Wingdings"/>
      <charset val="2"/>
    </font>
    <font>
      <sz val="12"/>
      <color rgb="FFFF0000"/>
      <name val="TH SarabunIT๙"/>
      <family val="2"/>
    </font>
    <font>
      <sz val="12"/>
      <color rgb="FFFF0000"/>
      <name val="Wingdings"/>
      <charset val="2"/>
    </font>
    <font>
      <sz val="12"/>
      <color rgb="FF0070C0"/>
      <name val="TH SarabunIT๙"/>
      <family val="2"/>
    </font>
    <font>
      <sz val="12"/>
      <color rgb="FF0070C0"/>
      <name val="Wingdings"/>
      <charset val="2"/>
    </font>
    <font>
      <sz val="12"/>
      <color rgb="FF00B050"/>
      <name val="TH SarabunIT๙"/>
      <family val="2"/>
    </font>
    <font>
      <sz val="14"/>
      <color theme="1"/>
      <name val="TH SarabunIT๙"/>
      <family val="2"/>
    </font>
    <font>
      <sz val="14"/>
      <color rgb="FFC00000"/>
      <name val="TH SarabunPSK"/>
      <family val="2"/>
    </font>
    <font>
      <b/>
      <sz val="26"/>
      <color rgb="FFC00000"/>
      <name val="TH SarabunPSK"/>
      <family val="2"/>
    </font>
    <font>
      <b/>
      <sz val="20"/>
      <color rgb="FF009900"/>
      <name val="TH SarabunPSK"/>
      <family val="2"/>
    </font>
    <font>
      <sz val="14"/>
      <color rgb="FF009900"/>
      <name val="TH SarabunPSK"/>
      <family val="2"/>
    </font>
    <font>
      <b/>
      <sz val="14"/>
      <color rgb="FF009900"/>
      <name val="TH SarabunPSK"/>
      <family val="2"/>
    </font>
    <font>
      <sz val="11"/>
      <color rgb="FF009900"/>
      <name val="TH SarabunPSK"/>
      <family val="2"/>
    </font>
    <font>
      <sz val="11"/>
      <color rgb="FF0070C0"/>
      <name val="TH SarabunPSK"/>
      <family val="2"/>
    </font>
    <font>
      <sz val="14"/>
      <color rgb="FF00B050"/>
      <name val="TH SarabunPSK"/>
      <family val="2"/>
    </font>
    <font>
      <sz val="11"/>
      <color rgb="FF00B050"/>
      <name val="TH SarabunPSK"/>
      <family val="2"/>
    </font>
    <font>
      <b/>
      <sz val="16"/>
      <color theme="3"/>
      <name val="TH SarabunPSK"/>
      <family val="2"/>
    </font>
    <font>
      <sz val="16"/>
      <color theme="3"/>
      <name val="TH SarabunPSK"/>
      <family val="2"/>
    </font>
    <font>
      <b/>
      <sz val="12"/>
      <color rgb="FF0070C0"/>
      <name val="TH SarabunPSK"/>
      <family val="2"/>
    </font>
    <font>
      <b/>
      <sz val="12"/>
      <color theme="1"/>
      <name val="TH SarabunPSK"/>
      <family val="2"/>
    </font>
    <font>
      <sz val="10"/>
      <color theme="1"/>
      <name val="TH SarabunPSK"/>
      <family val="2"/>
    </font>
    <font>
      <sz val="10"/>
      <color rgb="FF00B050"/>
      <name val="TH SarabunPSK"/>
      <family val="2"/>
    </font>
    <font>
      <sz val="10"/>
      <color rgb="FF0070C0"/>
      <name val="TH SarabunPSK"/>
      <family val="2"/>
    </font>
    <font>
      <sz val="10"/>
      <color rgb="FF00990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rgb="FF00B050"/>
      <name val="TH SarabunPSK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C00000"/>
      </bottom>
      <diagonal/>
    </border>
    <border>
      <left/>
      <right/>
      <top style="hair">
        <color rgb="FFC00000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</cellStyleXfs>
  <cellXfs count="30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left" indent="4"/>
    </xf>
    <xf numFmtId="0" fontId="3" fillId="0" borderId="0" xfId="1" applyFont="1" applyBorder="1" applyAlignment="1">
      <alignment horizontal="center"/>
    </xf>
    <xf numFmtId="0" fontId="5" fillId="0" borderId="0" xfId="1" applyFont="1"/>
    <xf numFmtId="0" fontId="3" fillId="0" borderId="0" xfId="1" applyFont="1" applyAlignment="1"/>
    <xf numFmtId="0" fontId="3" fillId="0" borderId="0" xfId="1" applyFont="1" applyAlignment="1">
      <alignment horizontal="left"/>
    </xf>
    <xf numFmtId="0" fontId="7" fillId="0" borderId="0" xfId="6"/>
    <xf numFmtId="0" fontId="3" fillId="0" borderId="10" xfId="1" applyFont="1" applyBorder="1" applyAlignment="1">
      <alignment horizontal="left" indent="4"/>
    </xf>
    <xf numFmtId="0" fontId="3" fillId="0" borderId="11" xfId="1" applyFont="1" applyBorder="1" applyAlignment="1">
      <alignment horizontal="left" indent="4"/>
    </xf>
    <xf numFmtId="0" fontId="2" fillId="0" borderId="0" xfId="1" applyFont="1"/>
    <xf numFmtId="0" fontId="9" fillId="0" borderId="0" xfId="1" applyFont="1"/>
    <xf numFmtId="0" fontId="3" fillId="0" borderId="0" xfId="1" applyFont="1" applyAlignment="1">
      <alignment horizontal="right"/>
    </xf>
    <xf numFmtId="0" fontId="7" fillId="0" borderId="0" xfId="6" applyAlignment="1">
      <alignment horizontal="left"/>
    </xf>
    <xf numFmtId="0" fontId="2" fillId="0" borderId="1" xfId="1" applyFont="1" applyFill="1" applyBorder="1" applyAlignment="1"/>
    <xf numFmtId="0" fontId="2" fillId="0" borderId="0" xfId="1" applyFont="1" applyAlignment="1">
      <alignment horizontal="left" indent="4"/>
    </xf>
    <xf numFmtId="0" fontId="2" fillId="0" borderId="1" xfId="1" applyFont="1" applyFill="1" applyBorder="1" applyAlignment="1">
      <alignment horizontal="left" indent="4"/>
    </xf>
    <xf numFmtId="4" fontId="3" fillId="0" borderId="0" xfId="1" applyNumberFormat="1" applyFont="1" applyAlignment="1">
      <alignment horizontal="right" shrinkToFit="1"/>
    </xf>
    <xf numFmtId="0" fontId="10" fillId="0" borderId="5" xfId="1" applyFont="1" applyBorder="1" applyAlignment="1">
      <alignment horizontal="left" indent="6"/>
    </xf>
    <xf numFmtId="0" fontId="12" fillId="0" borderId="9" xfId="1" applyFont="1" applyBorder="1" applyAlignment="1">
      <alignment horizontal="left" indent="4"/>
    </xf>
    <xf numFmtId="0" fontId="11" fillId="0" borderId="9" xfId="1" applyFont="1" applyBorder="1" applyAlignment="1">
      <alignment horizontal="left" indent="2"/>
    </xf>
    <xf numFmtId="0" fontId="2" fillId="2" borderId="3" xfId="1" applyFont="1" applyFill="1" applyBorder="1" applyAlignment="1">
      <alignment horizontal="center"/>
    </xf>
    <xf numFmtId="0" fontId="12" fillId="0" borderId="11" xfId="1" applyFont="1" applyBorder="1" applyAlignment="1">
      <alignment horizontal="left" indent="4"/>
    </xf>
    <xf numFmtId="43" fontId="10" fillId="2" borderId="5" xfId="2" applyNumberFormat="1" applyFont="1" applyFill="1" applyBorder="1" applyAlignment="1">
      <alignment horizontal="right" shrinkToFit="1"/>
    </xf>
    <xf numFmtId="0" fontId="15" fillId="0" borderId="0" xfId="1" applyFont="1" applyAlignment="1">
      <alignment vertical="top"/>
    </xf>
    <xf numFmtId="0" fontId="15" fillId="0" borderId="0" xfId="1" applyFont="1" applyAlignment="1">
      <alignment horizontal="right" vertical="top"/>
    </xf>
    <xf numFmtId="0" fontId="16" fillId="0" borderId="0" xfId="1" applyFont="1" applyAlignment="1" applyProtection="1">
      <alignment horizontal="left"/>
      <protection locked="0"/>
    </xf>
    <xf numFmtId="0" fontId="16" fillId="0" borderId="0" xfId="1" applyFont="1" applyAlignment="1" applyProtection="1">
      <alignment horizontal="center" vertical="top"/>
      <protection locked="0"/>
    </xf>
    <xf numFmtId="0" fontId="16" fillId="0" borderId="0" xfId="1" applyFont="1" applyAlignment="1" applyProtection="1">
      <alignment horizontal="left" vertical="top"/>
      <protection locked="0"/>
    </xf>
    <xf numFmtId="0" fontId="16" fillId="0" borderId="0" xfId="1" applyFont="1" applyAlignment="1">
      <alignment vertical="top"/>
    </xf>
    <xf numFmtId="0" fontId="18" fillId="0" borderId="0" xfId="1" applyFont="1" applyAlignment="1">
      <alignment vertical="top"/>
    </xf>
    <xf numFmtId="0" fontId="16" fillId="0" borderId="5" xfId="1" applyFont="1" applyBorder="1" applyAlignment="1" applyProtection="1">
      <alignment horizontal="center" vertical="center"/>
      <protection locked="0"/>
    </xf>
    <xf numFmtId="0" fontId="19" fillId="0" borderId="0" xfId="1" applyFont="1" applyAlignment="1">
      <alignment vertical="top"/>
    </xf>
    <xf numFmtId="0" fontId="16" fillId="0" borderId="5" xfId="1" applyFont="1" applyBorder="1" applyAlignment="1" applyProtection="1">
      <alignment horizontal="center" vertical="center" wrapText="1"/>
      <protection locked="0"/>
    </xf>
    <xf numFmtId="0" fontId="16" fillId="0" borderId="5" xfId="1" applyFont="1" applyBorder="1" applyAlignment="1" applyProtection="1">
      <alignment horizontal="center" vertical="center" textRotation="90"/>
      <protection locked="0"/>
    </xf>
    <xf numFmtId="0" fontId="16" fillId="0" borderId="5" xfId="1" applyFont="1" applyBorder="1" applyAlignment="1" applyProtection="1">
      <alignment horizontal="center" vertical="center" textRotation="90" wrapText="1"/>
      <protection locked="0"/>
    </xf>
    <xf numFmtId="0" fontId="19" fillId="0" borderId="0" xfId="0" applyFont="1" applyAlignment="1">
      <alignment vertical="top"/>
    </xf>
    <xf numFmtId="0" fontId="17" fillId="0" borderId="11" xfId="0" applyFont="1" applyBorder="1" applyAlignment="1" applyProtection="1">
      <alignment vertical="top" wrapText="1"/>
      <protection locked="0"/>
    </xf>
    <xf numFmtId="0" fontId="17" fillId="0" borderId="11" xfId="0" quotePrefix="1" applyFont="1" applyFill="1" applyBorder="1" applyAlignment="1" applyProtection="1">
      <alignment horizontal="left" vertical="top" wrapText="1"/>
      <protection locked="0"/>
    </xf>
    <xf numFmtId="0" fontId="17" fillId="0" borderId="11" xfId="0" applyFont="1" applyBorder="1" applyAlignment="1" applyProtection="1">
      <alignment horizontal="center" vertical="top"/>
      <protection locked="0"/>
    </xf>
    <xf numFmtId="0" fontId="17" fillId="0" borderId="11" xfId="0" applyFont="1" applyBorder="1" applyAlignment="1" applyProtection="1">
      <alignment vertical="top"/>
      <protection locked="0"/>
    </xf>
    <xf numFmtId="0" fontId="17" fillId="0" borderId="10" xfId="0" applyFont="1" applyBorder="1" applyAlignment="1" applyProtection="1">
      <alignment vertical="top" wrapText="1"/>
      <protection locked="0"/>
    </xf>
    <xf numFmtId="0" fontId="17" fillId="0" borderId="10" xfId="0" quotePrefix="1" applyFont="1" applyFill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vertical="top" wrapText="1"/>
      <protection locked="0"/>
    </xf>
    <xf numFmtId="0" fontId="17" fillId="0" borderId="10" xfId="0" applyFont="1" applyBorder="1" applyAlignment="1" applyProtection="1">
      <alignment horizontal="center" vertical="top"/>
      <protection locked="0"/>
    </xf>
    <xf numFmtId="0" fontId="17" fillId="0" borderId="10" xfId="0" applyFont="1" applyBorder="1" applyAlignment="1" applyProtection="1">
      <alignment vertical="top"/>
      <protection locked="0"/>
    </xf>
    <xf numFmtId="0" fontId="17" fillId="0" borderId="11" xfId="0" quotePrefix="1" applyFont="1" applyBorder="1" applyAlignment="1" applyProtection="1">
      <alignment vertical="top" wrapText="1"/>
      <protection locked="0"/>
    </xf>
    <xf numFmtId="0" fontId="17" fillId="0" borderId="9" xfId="0" applyFont="1" applyBorder="1" applyAlignment="1" applyProtection="1">
      <alignment vertical="top" wrapText="1"/>
      <protection locked="0"/>
    </xf>
    <xf numFmtId="0" fontId="17" fillId="0" borderId="9" xfId="0" quotePrefix="1" applyFont="1" applyFill="1" applyBorder="1" applyAlignment="1" applyProtection="1">
      <alignment horizontal="left" vertical="top" wrapText="1"/>
      <protection locked="0"/>
    </xf>
    <xf numFmtId="0" fontId="17" fillId="0" borderId="9" xfId="0" applyFont="1" applyBorder="1" applyAlignment="1" applyProtection="1">
      <alignment horizontal="center" vertical="top"/>
      <protection locked="0"/>
    </xf>
    <xf numFmtId="0" fontId="17" fillId="0" borderId="9" xfId="0" applyFont="1" applyBorder="1" applyAlignment="1" applyProtection="1">
      <alignment vertical="top"/>
      <protection locked="0"/>
    </xf>
    <xf numFmtId="0" fontId="17" fillId="0" borderId="9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Border="1" applyAlignment="1" applyProtection="1">
      <alignment horizontal="left" vertical="top" wrapText="1"/>
      <protection locked="0"/>
    </xf>
    <xf numFmtId="0" fontId="17" fillId="0" borderId="9" xfId="0" applyFont="1" applyBorder="1" applyAlignment="1" applyProtection="1">
      <alignment horizontal="left" vertical="top" wrapText="1" indent="2"/>
      <protection locked="0"/>
    </xf>
    <xf numFmtId="0" fontId="23" fillId="0" borderId="9" xfId="0" applyFont="1" applyBorder="1" applyAlignment="1" applyProtection="1">
      <alignment vertical="top" wrapText="1"/>
      <protection locked="0"/>
    </xf>
    <xf numFmtId="0" fontId="17" fillId="0" borderId="9" xfId="0" applyFont="1" applyBorder="1" applyAlignment="1" applyProtection="1">
      <alignment horizontal="left" vertical="top" wrapText="1" indent="5"/>
      <protection locked="0"/>
    </xf>
    <xf numFmtId="0" fontId="17" fillId="0" borderId="9" xfId="0" quotePrefix="1" applyFont="1" applyBorder="1" applyAlignment="1" applyProtection="1">
      <alignment vertical="top" wrapText="1"/>
      <protection locked="0"/>
    </xf>
    <xf numFmtId="0" fontId="23" fillId="0" borderId="9" xfId="0" quotePrefix="1" applyFont="1" applyBorder="1" applyAlignment="1" applyProtection="1">
      <alignment vertical="top" wrapText="1"/>
      <protection locked="0"/>
    </xf>
    <xf numFmtId="0" fontId="25" fillId="0" borderId="9" xfId="0" applyFont="1" applyBorder="1" applyAlignment="1" applyProtection="1">
      <alignment vertical="top" wrapText="1"/>
      <protection locked="0"/>
    </xf>
    <xf numFmtId="0" fontId="17" fillId="0" borderId="13" xfId="0" applyFont="1" applyBorder="1" applyAlignment="1" applyProtection="1">
      <alignment vertical="top" wrapText="1"/>
      <protection locked="0"/>
    </xf>
    <xf numFmtId="0" fontId="17" fillId="0" borderId="13" xfId="0" applyFont="1" applyBorder="1" applyAlignment="1" applyProtection="1">
      <alignment horizontal="center" vertical="top"/>
      <protection locked="0"/>
    </xf>
    <xf numFmtId="0" fontId="17" fillId="0" borderId="13" xfId="0" applyFont="1" applyBorder="1" applyAlignment="1" applyProtection="1">
      <alignment vertical="top"/>
      <protection locked="0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left" vertical="top" indent="6"/>
    </xf>
    <xf numFmtId="0" fontId="26" fillId="0" borderId="0" xfId="0" applyFont="1" applyAlignment="1">
      <alignment horizontal="left" vertical="top" indent="7"/>
    </xf>
    <xf numFmtId="0" fontId="3" fillId="0" borderId="0" xfId="0" applyFont="1"/>
    <xf numFmtId="0" fontId="3" fillId="0" borderId="0" xfId="0" applyFont="1" applyAlignment="1">
      <alignment vertical="top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right" vertical="top"/>
    </xf>
    <xf numFmtId="0" fontId="10" fillId="0" borderId="0" xfId="1" applyFont="1" applyAlignment="1" applyProtection="1">
      <alignment horizontal="left"/>
      <protection locked="0"/>
    </xf>
    <xf numFmtId="0" fontId="10" fillId="0" borderId="0" xfId="1" applyFont="1" applyAlignment="1" applyProtection="1">
      <alignment horizontal="left" vertical="top"/>
      <protection locked="0"/>
    </xf>
    <xf numFmtId="0" fontId="10" fillId="0" borderId="0" xfId="1" applyFont="1" applyAlignment="1" applyProtection="1">
      <alignment horizontal="center" vertical="top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10" fillId="0" borderId="5" xfId="1" applyFont="1" applyBorder="1" applyAlignment="1" applyProtection="1">
      <alignment horizontal="center" vertical="center" textRotation="90"/>
      <protection locked="0"/>
    </xf>
    <xf numFmtId="0" fontId="10" fillId="0" borderId="5" xfId="1" applyFont="1" applyBorder="1" applyAlignment="1" applyProtection="1">
      <alignment horizontal="center" vertical="center" textRotation="90" wrapText="1"/>
      <protection locked="0"/>
    </xf>
    <xf numFmtId="0" fontId="3" fillId="5" borderId="0" xfId="0" applyFont="1" applyFill="1" applyAlignment="1">
      <alignment vertical="top"/>
    </xf>
    <xf numFmtId="0" fontId="28" fillId="0" borderId="0" xfId="0" applyFont="1"/>
    <xf numFmtId="43" fontId="10" fillId="6" borderId="9" xfId="1" applyNumberFormat="1" applyFont="1" applyFill="1" applyBorder="1" applyAlignment="1">
      <alignment horizontal="right" shrinkToFit="1"/>
    </xf>
    <xf numFmtId="43" fontId="10" fillId="6" borderId="5" xfId="2" applyNumberFormat="1" applyFont="1" applyFill="1" applyBorder="1" applyAlignment="1">
      <alignment horizontal="right" shrinkToFit="1"/>
    </xf>
    <xf numFmtId="43" fontId="11" fillId="6" borderId="9" xfId="1" applyNumberFormat="1" applyFont="1" applyFill="1" applyBorder="1" applyAlignment="1">
      <alignment horizontal="right" shrinkToFit="1"/>
    </xf>
    <xf numFmtId="0" fontId="13" fillId="8" borderId="5" xfId="1" applyFont="1" applyFill="1" applyBorder="1"/>
    <xf numFmtId="0" fontId="2" fillId="0" borderId="0" xfId="0" applyFont="1"/>
    <xf numFmtId="0" fontId="2" fillId="3" borderId="5" xfId="1" applyFont="1" applyFill="1" applyBorder="1"/>
    <xf numFmtId="43" fontId="11" fillId="0" borderId="9" xfId="1" applyNumberFormat="1" applyFont="1" applyFill="1" applyBorder="1" applyAlignment="1">
      <alignment horizontal="right" shrinkToFit="1"/>
    </xf>
    <xf numFmtId="43" fontId="11" fillId="0" borderId="13" xfId="1" applyNumberFormat="1" applyFont="1" applyFill="1" applyBorder="1" applyAlignment="1">
      <alignment horizontal="right" shrinkToFit="1"/>
    </xf>
    <xf numFmtId="0" fontId="30" fillId="0" borderId="0" xfId="0" applyFont="1"/>
    <xf numFmtId="0" fontId="30" fillId="0" borderId="0" xfId="0" applyFont="1" applyAlignment="1">
      <alignment vertical="top"/>
    </xf>
    <xf numFmtId="4" fontId="30" fillId="0" borderId="0" xfId="1" applyNumberFormat="1" applyFont="1" applyAlignment="1">
      <alignment horizontal="right" shrinkToFit="1"/>
    </xf>
    <xf numFmtId="4" fontId="31" fillId="0" borderId="1" xfId="1" applyNumberFormat="1" applyFont="1" applyFill="1" applyBorder="1" applyAlignment="1">
      <alignment horizontal="right" shrinkToFit="1"/>
    </xf>
    <xf numFmtId="4" fontId="30" fillId="0" borderId="6" xfId="1" applyNumberFormat="1" applyFont="1" applyBorder="1" applyAlignment="1">
      <alignment horizontal="centerContinuous" vertical="center" shrinkToFit="1"/>
    </xf>
    <xf numFmtId="4" fontId="32" fillId="0" borderId="6" xfId="2" quotePrefix="1" applyNumberFormat="1" applyFont="1" applyFill="1" applyBorder="1" applyAlignment="1">
      <alignment horizontal="centerContinuous" vertical="center" shrinkToFit="1"/>
    </xf>
    <xf numFmtId="43" fontId="32" fillId="0" borderId="8" xfId="2" quotePrefix="1" applyNumberFormat="1" applyFont="1" applyFill="1" applyBorder="1" applyAlignment="1">
      <alignment horizontal="centerContinuous" vertical="center" shrinkToFit="1"/>
    </xf>
    <xf numFmtId="43" fontId="30" fillId="0" borderId="9" xfId="1" applyNumberFormat="1" applyFont="1" applyFill="1" applyBorder="1" applyAlignment="1">
      <alignment horizontal="right" shrinkToFit="1"/>
    </xf>
    <xf numFmtId="43" fontId="31" fillId="3" borderId="3" xfId="1" applyNumberFormat="1" applyFont="1" applyFill="1" applyBorder="1" applyAlignment="1">
      <alignment horizontal="right" shrinkToFit="1"/>
    </xf>
    <xf numFmtId="43" fontId="31" fillId="8" borderId="3" xfId="1" applyNumberFormat="1" applyFont="1" applyFill="1" applyBorder="1" applyAlignment="1">
      <alignment horizontal="right" shrinkToFit="1"/>
    </xf>
    <xf numFmtId="43" fontId="30" fillId="8" borderId="16" xfId="2" applyNumberFormat="1" applyFont="1" applyFill="1" applyBorder="1" applyAlignment="1">
      <alignment horizontal="right" shrinkToFit="1"/>
    </xf>
    <xf numFmtId="43" fontId="30" fillId="8" borderId="14" xfId="2" applyNumberFormat="1" applyFont="1" applyFill="1" applyBorder="1" applyAlignment="1">
      <alignment horizontal="right" shrinkToFit="1"/>
    </xf>
    <xf numFmtId="43" fontId="31" fillId="2" borderId="5" xfId="2" applyNumberFormat="1" applyFont="1" applyFill="1" applyBorder="1" applyAlignment="1">
      <alignment horizontal="right" shrinkToFit="1"/>
    </xf>
    <xf numFmtId="43" fontId="31" fillId="2" borderId="5" xfId="1" applyNumberFormat="1" applyFont="1" applyFill="1" applyBorder="1" applyAlignment="1">
      <alignment horizontal="right" shrinkToFit="1"/>
    </xf>
    <xf numFmtId="4" fontId="30" fillId="0" borderId="0" xfId="1" applyNumberFormat="1" applyFont="1" applyBorder="1" applyAlignment="1">
      <alignment horizontal="right" shrinkToFit="1"/>
    </xf>
    <xf numFmtId="0" fontId="11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Alignment="1">
      <alignment vertical="top"/>
    </xf>
    <xf numFmtId="4" fontId="11" fillId="0" borderId="0" xfId="1" applyNumberFormat="1" applyFont="1" applyAlignment="1">
      <alignment horizontal="right" shrinkToFit="1"/>
    </xf>
    <xf numFmtId="4" fontId="10" fillId="0" borderId="1" xfId="1" applyNumberFormat="1" applyFont="1" applyFill="1" applyBorder="1" applyAlignment="1">
      <alignment horizontal="right" shrinkToFit="1"/>
    </xf>
    <xf numFmtId="4" fontId="11" fillId="0" borderId="6" xfId="1" applyNumberFormat="1" applyFont="1" applyBorder="1" applyAlignment="1">
      <alignment horizontal="centerContinuous" vertical="center" shrinkToFit="1"/>
    </xf>
    <xf numFmtId="4" fontId="33" fillId="0" borderId="6" xfId="2" quotePrefix="1" applyNumberFormat="1" applyFont="1" applyFill="1" applyBorder="1" applyAlignment="1">
      <alignment horizontal="centerContinuous" vertical="center" shrinkToFit="1"/>
    </xf>
    <xf numFmtId="43" fontId="33" fillId="0" borderId="8" xfId="2" quotePrefix="1" applyNumberFormat="1" applyFont="1" applyFill="1" applyBorder="1" applyAlignment="1">
      <alignment horizontal="centerContinuous" vertical="center" shrinkToFit="1"/>
    </xf>
    <xf numFmtId="4" fontId="10" fillId="0" borderId="14" xfId="1" applyNumberFormat="1" applyFont="1" applyFill="1" applyBorder="1" applyAlignment="1">
      <alignment horizontal="right" shrinkToFit="1"/>
    </xf>
    <xf numFmtId="43" fontId="10" fillId="0" borderId="14" xfId="2" applyNumberFormat="1" applyFont="1" applyFill="1" applyBorder="1" applyAlignment="1">
      <alignment horizontal="right" shrinkToFit="1"/>
    </xf>
    <xf numFmtId="43" fontId="11" fillId="0" borderId="14" xfId="2" applyNumberFormat="1" applyFont="1" applyFill="1" applyBorder="1" applyAlignment="1">
      <alignment horizontal="right" shrinkToFit="1"/>
    </xf>
    <xf numFmtId="43" fontId="11" fillId="0" borderId="10" xfId="1" applyNumberFormat="1" applyFont="1" applyFill="1" applyBorder="1" applyAlignment="1">
      <alignment horizontal="right" shrinkToFit="1"/>
    </xf>
    <xf numFmtId="43" fontId="11" fillId="0" borderId="11" xfId="1" applyNumberFormat="1" applyFont="1" applyFill="1" applyBorder="1" applyAlignment="1">
      <alignment horizontal="right" shrinkToFit="1"/>
    </xf>
    <xf numFmtId="43" fontId="10" fillId="2" borderId="5" xfId="1" applyNumberFormat="1" applyFont="1" applyFill="1" applyBorder="1" applyAlignment="1">
      <alignment horizontal="right" shrinkToFit="1"/>
    </xf>
    <xf numFmtId="4" fontId="11" fillId="0" borderId="0" xfId="1" applyNumberFormat="1" applyFont="1" applyBorder="1" applyAlignment="1">
      <alignment horizontal="right" shrinkToFit="1"/>
    </xf>
    <xf numFmtId="0" fontId="11" fillId="5" borderId="0" xfId="0" applyFont="1" applyFill="1" applyAlignment="1">
      <alignment vertical="top"/>
    </xf>
    <xf numFmtId="4" fontId="33" fillId="2" borderId="6" xfId="2" quotePrefix="1" applyNumberFormat="1" applyFont="1" applyFill="1" applyBorder="1" applyAlignment="1">
      <alignment horizontal="centerContinuous" vertical="center" shrinkToFit="1"/>
    </xf>
    <xf numFmtId="4" fontId="33" fillId="2" borderId="5" xfId="2" quotePrefix="1" applyNumberFormat="1" applyFont="1" applyFill="1" applyBorder="1" applyAlignment="1">
      <alignment horizontal="right" vertical="center" shrinkToFit="1"/>
    </xf>
    <xf numFmtId="43" fontId="11" fillId="6" borderId="9" xfId="2" quotePrefix="1" applyNumberFormat="1" applyFont="1" applyFill="1" applyBorder="1" applyAlignment="1">
      <alignment horizontal="centerContinuous" vertical="center" shrinkToFit="1"/>
    </xf>
    <xf numFmtId="43" fontId="10" fillId="0" borderId="10" xfId="2" applyNumberFormat="1" applyFont="1" applyBorder="1" applyAlignment="1">
      <alignment horizontal="right" shrinkToFit="1"/>
    </xf>
    <xf numFmtId="43" fontId="10" fillId="0" borderId="7" xfId="2" applyNumberFormat="1" applyFont="1" applyBorder="1" applyAlignment="1">
      <alignment horizontal="right" shrinkToFit="1"/>
    </xf>
    <xf numFmtId="43" fontId="11" fillId="0" borderId="7" xfId="2" applyNumberFormat="1" applyFont="1" applyBorder="1" applyAlignment="1">
      <alignment horizontal="right" shrinkToFit="1"/>
    </xf>
    <xf numFmtId="43" fontId="11" fillId="0" borderId="0" xfId="2" applyNumberFormat="1" applyFont="1" applyBorder="1" applyAlignment="1">
      <alignment horizontal="right" shrinkToFit="1"/>
    </xf>
    <xf numFmtId="43" fontId="11" fillId="6" borderId="9" xfId="2" applyNumberFormat="1" applyFont="1" applyFill="1" applyBorder="1" applyAlignment="1">
      <alignment horizontal="right" shrinkToFit="1"/>
    </xf>
    <xf numFmtId="43" fontId="11" fillId="6" borderId="10" xfId="2" applyNumberFormat="1" applyFont="1" applyFill="1" applyBorder="1" applyAlignment="1">
      <alignment horizontal="right" shrinkToFit="1"/>
    </xf>
    <xf numFmtId="43" fontId="11" fillId="6" borderId="11" xfId="2" applyNumberFormat="1" applyFont="1" applyFill="1" applyBorder="1" applyAlignment="1">
      <alignment horizontal="right" shrinkToFit="1"/>
    </xf>
    <xf numFmtId="43" fontId="10" fillId="6" borderId="5" xfId="1" applyNumberFormat="1" applyFont="1" applyFill="1" applyBorder="1" applyAlignment="1">
      <alignment horizontal="right" shrinkToFit="1"/>
    </xf>
    <xf numFmtId="4" fontId="33" fillId="2" borderId="7" xfId="2" quotePrefix="1" applyNumberFormat="1" applyFont="1" applyFill="1" applyBorder="1" applyAlignment="1">
      <alignment horizontal="right" vertical="center" shrinkToFit="1"/>
    </xf>
    <xf numFmtId="4" fontId="11" fillId="0" borderId="5" xfId="1" applyNumberFormat="1" applyFont="1" applyBorder="1" applyAlignment="1">
      <alignment horizontal="centerContinuous" vertical="center" shrinkToFit="1"/>
    </xf>
    <xf numFmtId="0" fontId="34" fillId="0" borderId="0" xfId="0" applyFont="1"/>
    <xf numFmtId="0" fontId="34" fillId="5" borderId="0" xfId="0" applyFont="1" applyFill="1" applyAlignment="1">
      <alignment vertical="top"/>
    </xf>
    <xf numFmtId="0" fontId="34" fillId="0" borderId="0" xfId="0" applyFont="1" applyAlignment="1">
      <alignment vertical="top"/>
    </xf>
    <xf numFmtId="4" fontId="34" fillId="0" borderId="0" xfId="1" applyNumberFormat="1" applyFont="1" applyAlignment="1">
      <alignment horizontal="right" shrinkToFit="1"/>
    </xf>
    <xf numFmtId="4" fontId="9" fillId="0" borderId="1" xfId="1" applyNumberFormat="1" applyFont="1" applyFill="1" applyBorder="1" applyAlignment="1">
      <alignment horizontal="right" shrinkToFit="1"/>
    </xf>
    <xf numFmtId="4" fontId="34" fillId="0" borderId="6" xfId="1" applyNumberFormat="1" applyFont="1" applyBorder="1" applyAlignment="1">
      <alignment horizontal="centerContinuous" vertical="center" shrinkToFit="1"/>
    </xf>
    <xf numFmtId="4" fontId="35" fillId="2" borderId="6" xfId="2" quotePrefix="1" applyNumberFormat="1" applyFont="1" applyFill="1" applyBorder="1" applyAlignment="1">
      <alignment horizontal="centerContinuous" vertical="center" shrinkToFit="1"/>
    </xf>
    <xf numFmtId="4" fontId="35" fillId="2" borderId="5" xfId="2" quotePrefix="1" applyNumberFormat="1" applyFont="1" applyFill="1" applyBorder="1" applyAlignment="1">
      <alignment horizontal="right" vertical="center" shrinkToFit="1"/>
    </xf>
    <xf numFmtId="43" fontId="34" fillId="7" borderId="9" xfId="2" quotePrefix="1" applyNumberFormat="1" applyFont="1" applyFill="1" applyBorder="1" applyAlignment="1">
      <alignment horizontal="centerContinuous" vertical="center" shrinkToFit="1"/>
    </xf>
    <xf numFmtId="43" fontId="34" fillId="7" borderId="10" xfId="2" quotePrefix="1" applyNumberFormat="1" applyFont="1" applyFill="1" applyBorder="1" applyAlignment="1">
      <alignment horizontal="centerContinuous" vertical="center" shrinkToFit="1"/>
    </xf>
    <xf numFmtId="43" fontId="9" fillId="3" borderId="5" xfId="1" applyNumberFormat="1" applyFont="1" applyFill="1" applyBorder="1" applyAlignment="1">
      <alignment horizontal="right" shrinkToFit="1"/>
    </xf>
    <xf numFmtId="43" fontId="9" fillId="8" borderId="5" xfId="1" applyNumberFormat="1" applyFont="1" applyFill="1" applyBorder="1" applyAlignment="1">
      <alignment horizontal="right" shrinkToFit="1"/>
    </xf>
    <xf numFmtId="43" fontId="34" fillId="8" borderId="11" xfId="1" applyNumberFormat="1" applyFont="1" applyFill="1" applyBorder="1" applyAlignment="1">
      <alignment horizontal="right" shrinkToFit="1"/>
    </xf>
    <xf numFmtId="43" fontId="34" fillId="8" borderId="9" xfId="1" applyNumberFormat="1" applyFont="1" applyFill="1" applyBorder="1" applyAlignment="1">
      <alignment horizontal="right" shrinkToFit="1"/>
    </xf>
    <xf numFmtId="43" fontId="34" fillId="8" borderId="10" xfId="1" applyNumberFormat="1" applyFont="1" applyFill="1" applyBorder="1" applyAlignment="1">
      <alignment horizontal="right" shrinkToFit="1"/>
    </xf>
    <xf numFmtId="43" fontId="34" fillId="7" borderId="9" xfId="1" applyNumberFormat="1" applyFont="1" applyFill="1" applyBorder="1" applyAlignment="1">
      <alignment horizontal="right" shrinkToFit="1"/>
    </xf>
    <xf numFmtId="43" fontId="34" fillId="7" borderId="10" xfId="1" applyNumberFormat="1" applyFont="1" applyFill="1" applyBorder="1" applyAlignment="1">
      <alignment horizontal="right" shrinkToFit="1"/>
    </xf>
    <xf numFmtId="43" fontId="9" fillId="7" borderId="5" xfId="2" applyNumberFormat="1" applyFont="1" applyFill="1" applyBorder="1" applyAlignment="1">
      <alignment horizontal="right" shrinkToFit="1"/>
    </xf>
    <xf numFmtId="43" fontId="34" fillId="7" borderId="11" xfId="1" applyNumberFormat="1" applyFont="1" applyFill="1" applyBorder="1" applyAlignment="1">
      <alignment horizontal="right" shrinkToFit="1"/>
    </xf>
    <xf numFmtId="43" fontId="9" fillId="7" borderId="5" xfId="1" applyNumberFormat="1" applyFont="1" applyFill="1" applyBorder="1" applyAlignment="1">
      <alignment horizontal="right" shrinkToFit="1"/>
    </xf>
    <xf numFmtId="4" fontId="34" fillId="0" borderId="0" xfId="1" applyNumberFormat="1" applyFont="1" applyBorder="1" applyAlignment="1">
      <alignment horizontal="right" shrinkToFit="1"/>
    </xf>
    <xf numFmtId="4" fontId="35" fillId="2" borderId="7" xfId="2" quotePrefix="1" applyNumberFormat="1" applyFont="1" applyFill="1" applyBorder="1" applyAlignment="1">
      <alignment horizontal="right" vertical="center" shrinkToFit="1"/>
    </xf>
    <xf numFmtId="43" fontId="34" fillId="8" borderId="11" xfId="2" applyNumberFormat="1" applyFont="1" applyFill="1" applyBorder="1" applyAlignment="1">
      <alignment horizontal="right" shrinkToFit="1"/>
    </xf>
    <xf numFmtId="43" fontId="34" fillId="8" borderId="9" xfId="2" applyNumberFormat="1" applyFont="1" applyFill="1" applyBorder="1" applyAlignment="1">
      <alignment horizontal="right" shrinkToFit="1"/>
    </xf>
    <xf numFmtId="43" fontId="34" fillId="8" borderId="10" xfId="2" applyNumberFormat="1" applyFont="1" applyFill="1" applyBorder="1" applyAlignment="1">
      <alignment horizontal="right" shrinkToFit="1"/>
    </xf>
    <xf numFmtId="4" fontId="34" fillId="0" borderId="5" xfId="1" applyNumberFormat="1" applyFont="1" applyBorder="1" applyAlignment="1">
      <alignment horizontal="centerContinuous" vertical="center" shrinkToFit="1"/>
    </xf>
    <xf numFmtId="4" fontId="35" fillId="2" borderId="2" xfId="1" applyNumberFormat="1" applyFont="1" applyFill="1" applyBorder="1" applyAlignment="1">
      <alignment horizontal="right" vertical="center" shrinkToFit="1"/>
    </xf>
    <xf numFmtId="43" fontId="9" fillId="8" borderId="9" xfId="1" applyNumberFormat="1" applyFont="1" applyFill="1" applyBorder="1" applyAlignment="1">
      <alignment horizontal="right" shrinkToFit="1"/>
    </xf>
    <xf numFmtId="43" fontId="9" fillId="8" borderId="10" xfId="1" applyNumberFormat="1" applyFont="1" applyFill="1" applyBorder="1" applyAlignment="1">
      <alignment horizontal="right" shrinkToFit="1"/>
    </xf>
    <xf numFmtId="40" fontId="3" fillId="0" borderId="0" xfId="0" applyNumberFormat="1" applyFont="1"/>
    <xf numFmtId="40" fontId="3" fillId="0" borderId="0" xfId="0" applyNumberFormat="1" applyFont="1" applyAlignment="1">
      <alignment vertical="top"/>
    </xf>
    <xf numFmtId="40" fontId="3" fillId="0" borderId="0" xfId="1" applyNumberFormat="1" applyFont="1" applyAlignment="1">
      <alignment horizontal="right" shrinkToFit="1"/>
    </xf>
    <xf numFmtId="40" fontId="2" fillId="0" borderId="1" xfId="1" applyNumberFormat="1" applyFont="1" applyFill="1" applyBorder="1" applyAlignment="1">
      <alignment horizontal="right" shrinkToFit="1"/>
    </xf>
    <xf numFmtId="40" fontId="3" fillId="0" borderId="5" xfId="1" applyNumberFormat="1" applyFont="1" applyBorder="1" applyAlignment="1">
      <alignment horizontal="centerContinuous" vertical="center" shrinkToFit="1"/>
    </xf>
    <xf numFmtId="40" fontId="4" fillId="2" borderId="6" xfId="2" quotePrefix="1" applyNumberFormat="1" applyFont="1" applyFill="1" applyBorder="1" applyAlignment="1">
      <alignment horizontal="centerContinuous" vertical="center" shrinkToFit="1"/>
    </xf>
    <xf numFmtId="40" fontId="3" fillId="0" borderId="8" xfId="1" applyNumberFormat="1" applyFont="1" applyFill="1" applyBorder="1" applyAlignment="1">
      <alignment horizontal="right" shrinkToFit="1"/>
    </xf>
    <xf numFmtId="40" fontId="3" fillId="0" borderId="8" xfId="1" applyNumberFormat="1" applyFont="1" applyBorder="1" applyAlignment="1">
      <alignment horizontal="right" shrinkToFit="1"/>
    </xf>
    <xf numFmtId="40" fontId="3" fillId="0" borderId="9" xfId="1" applyNumberFormat="1" applyFont="1" applyFill="1" applyBorder="1" applyAlignment="1">
      <alignment horizontal="right" shrinkToFit="1"/>
    </xf>
    <xf numFmtId="40" fontId="3" fillId="0" borderId="9" xfId="1" applyNumberFormat="1" applyFont="1" applyBorder="1" applyAlignment="1">
      <alignment horizontal="right" shrinkToFit="1"/>
    </xf>
    <xf numFmtId="40" fontId="3" fillId="0" borderId="13" xfId="1" applyNumberFormat="1" applyFont="1" applyFill="1" applyBorder="1" applyAlignment="1">
      <alignment horizontal="right" shrinkToFit="1"/>
    </xf>
    <xf numFmtId="40" fontId="2" fillId="0" borderId="0" xfId="1" applyNumberFormat="1" applyFont="1" applyFill="1" applyBorder="1" applyAlignment="1">
      <alignment horizontal="right" shrinkToFit="1"/>
    </xf>
    <xf numFmtId="40" fontId="2" fillId="0" borderId="15" xfId="1" applyNumberFormat="1" applyFont="1" applyBorder="1" applyAlignment="1">
      <alignment horizontal="right" shrinkToFit="1"/>
    </xf>
    <xf numFmtId="40" fontId="2" fillId="0" borderId="0" xfId="2" applyNumberFormat="1" applyFont="1" applyFill="1" applyBorder="1" applyAlignment="1">
      <alignment horizontal="right" shrinkToFit="1"/>
    </xf>
    <xf numFmtId="40" fontId="2" fillId="0" borderId="15" xfId="2" applyNumberFormat="1" applyFont="1" applyBorder="1" applyAlignment="1">
      <alignment horizontal="right" shrinkToFit="1"/>
    </xf>
    <xf numFmtId="40" fontId="3" fillId="0" borderId="0" xfId="2" applyNumberFormat="1" applyFont="1" applyFill="1" applyBorder="1" applyAlignment="1">
      <alignment horizontal="right" shrinkToFit="1"/>
    </xf>
    <xf numFmtId="40" fontId="3" fillId="0" borderId="15" xfId="2" applyNumberFormat="1" applyFont="1" applyBorder="1" applyAlignment="1">
      <alignment horizontal="right" shrinkToFit="1"/>
    </xf>
    <xf numFmtId="40" fontId="3" fillId="0" borderId="10" xfId="1" applyNumberFormat="1" applyFont="1" applyFill="1" applyBorder="1" applyAlignment="1">
      <alignment horizontal="right" shrinkToFit="1"/>
    </xf>
    <xf numFmtId="40" fontId="3" fillId="0" borderId="10" xfId="1" applyNumberFormat="1" applyFont="1" applyBorder="1" applyAlignment="1">
      <alignment horizontal="right" shrinkToFit="1"/>
    </xf>
    <xf numFmtId="40" fontId="3" fillId="2" borderId="5" xfId="1" applyNumberFormat="1" applyFont="1" applyFill="1" applyBorder="1" applyAlignment="1">
      <alignment horizontal="right" shrinkToFit="1"/>
    </xf>
    <xf numFmtId="40" fontId="3" fillId="0" borderId="7" xfId="1" applyNumberFormat="1" applyFont="1" applyFill="1" applyBorder="1" applyAlignment="1">
      <alignment horizontal="right" shrinkToFit="1"/>
    </xf>
    <xf numFmtId="40" fontId="3" fillId="0" borderId="11" xfId="1" applyNumberFormat="1" applyFont="1" applyBorder="1" applyAlignment="1">
      <alignment horizontal="right" shrinkToFit="1"/>
    </xf>
    <xf numFmtId="40" fontId="3" fillId="2" borderId="6" xfId="1" applyNumberFormat="1" applyFont="1" applyFill="1" applyBorder="1" applyAlignment="1">
      <alignment horizontal="right" shrinkToFit="1"/>
    </xf>
    <xf numFmtId="40" fontId="3" fillId="0" borderId="0" xfId="1" applyNumberFormat="1" applyFont="1" applyBorder="1" applyAlignment="1">
      <alignment horizontal="right" shrinkToFit="1"/>
    </xf>
    <xf numFmtId="43" fontId="33" fillId="6" borderId="8" xfId="2" quotePrefix="1" applyNumberFormat="1" applyFont="1" applyFill="1" applyBorder="1" applyAlignment="1">
      <alignment horizontal="centerContinuous" vertical="center" shrinkToFit="1"/>
    </xf>
    <xf numFmtId="0" fontId="11" fillId="6" borderId="8" xfId="1" applyFont="1" applyFill="1" applyBorder="1" applyAlignment="1">
      <alignment horizontal="left"/>
    </xf>
    <xf numFmtId="43" fontId="35" fillId="7" borderId="8" xfId="2" quotePrefix="1" applyNumberFormat="1" applyFont="1" applyFill="1" applyBorder="1" applyAlignment="1">
      <alignment horizontal="centerContinuous" vertical="center" shrinkToFit="1"/>
    </xf>
    <xf numFmtId="40" fontId="3" fillId="0" borderId="13" xfId="1" applyNumberFormat="1" applyFont="1" applyBorder="1" applyAlignment="1">
      <alignment horizontal="right" shrinkToFit="1"/>
    </xf>
    <xf numFmtId="43" fontId="30" fillId="0" borderId="11" xfId="1" applyNumberFormat="1" applyFont="1" applyFill="1" applyBorder="1" applyAlignment="1">
      <alignment horizontal="right" shrinkToFit="1"/>
    </xf>
    <xf numFmtId="40" fontId="3" fillId="0" borderId="11" xfId="1" applyNumberFormat="1" applyFont="1" applyFill="1" applyBorder="1" applyAlignment="1">
      <alignment horizontal="right" shrinkToFit="1"/>
    </xf>
    <xf numFmtId="0" fontId="27" fillId="0" borderId="14" xfId="1" applyFont="1" applyBorder="1" applyAlignment="1">
      <alignment horizontal="right" indent="4"/>
    </xf>
    <xf numFmtId="43" fontId="34" fillId="3" borderId="2" xfId="1" applyNumberFormat="1" applyFont="1" applyFill="1" applyBorder="1" applyAlignment="1">
      <alignment horizontal="right" shrinkToFit="1"/>
    </xf>
    <xf numFmtId="43" fontId="30" fillId="3" borderId="12" xfId="1" applyNumberFormat="1" applyFont="1" applyFill="1" applyBorder="1" applyAlignment="1">
      <alignment horizontal="right" shrinkToFit="1"/>
    </xf>
    <xf numFmtId="0" fontId="3" fillId="6" borderId="5" xfId="1" applyFont="1" applyFill="1" applyBorder="1"/>
    <xf numFmtId="43" fontId="34" fillId="0" borderId="17" xfId="1" applyNumberFormat="1" applyFont="1" applyBorder="1" applyAlignment="1">
      <alignment horizontal="right" shrinkToFit="1"/>
    </xf>
    <xf numFmtId="43" fontId="11" fillId="0" borderId="17" xfId="1" applyNumberFormat="1" applyFont="1" applyBorder="1" applyAlignment="1">
      <alignment horizontal="right" shrinkToFit="1"/>
    </xf>
    <xf numFmtId="43" fontId="30" fillId="0" borderId="17" xfId="1" applyNumberFormat="1" applyFont="1" applyFill="1" applyBorder="1" applyAlignment="1">
      <alignment horizontal="right" shrinkToFit="1"/>
    </xf>
    <xf numFmtId="40" fontId="3" fillId="0" borderId="17" xfId="1" applyNumberFormat="1" applyFont="1" applyFill="1" applyBorder="1" applyAlignment="1">
      <alignment horizontal="right" shrinkToFit="1"/>
    </xf>
    <xf numFmtId="40" fontId="3" fillId="0" borderId="4" xfId="1" applyNumberFormat="1" applyFont="1" applyBorder="1" applyAlignment="1">
      <alignment horizontal="right" shrinkToFit="1"/>
    </xf>
    <xf numFmtId="43" fontId="11" fillId="0" borderId="17" xfId="1" applyNumberFormat="1" applyFont="1" applyFill="1" applyBorder="1" applyAlignment="1">
      <alignment horizontal="right" shrinkToFit="1"/>
    </xf>
    <xf numFmtId="0" fontId="3" fillId="0" borderId="0" xfId="1" applyFont="1" applyAlignment="1">
      <alignment horizontal="centerContinuous" vertical="center"/>
    </xf>
    <xf numFmtId="0" fontId="3" fillId="0" borderId="0" xfId="1" applyFont="1" applyAlignment="1">
      <alignment horizontal="left" vertical="center" indent="8"/>
    </xf>
    <xf numFmtId="0" fontId="3" fillId="0" borderId="0" xfId="1" applyFont="1" applyAlignment="1">
      <alignment horizontal="centerContinuous" vertical="top"/>
    </xf>
    <xf numFmtId="0" fontId="3" fillId="0" borderId="0" xfId="1" applyFont="1" applyAlignment="1">
      <alignment horizontal="left" vertical="top" indent="1"/>
    </xf>
    <xf numFmtId="0" fontId="3" fillId="0" borderId="0" xfId="1" applyFont="1" applyAlignment="1">
      <alignment horizontal="left" vertical="center"/>
    </xf>
    <xf numFmtId="0" fontId="36" fillId="0" borderId="0" xfId="1" applyFont="1" applyAlignment="1">
      <alignment horizontal="centerContinuous"/>
    </xf>
    <xf numFmtId="4" fontId="37" fillId="0" borderId="0" xfId="1" applyNumberFormat="1" applyFont="1" applyAlignment="1">
      <alignment horizontal="centerContinuous" shrinkToFit="1"/>
    </xf>
    <xf numFmtId="0" fontId="2" fillId="9" borderId="0" xfId="1" applyFont="1" applyFill="1" applyAlignment="1">
      <alignment horizontal="left" indent="3"/>
    </xf>
    <xf numFmtId="0" fontId="2" fillId="10" borderId="0" xfId="1" applyFont="1" applyFill="1" applyAlignment="1">
      <alignment horizontal="left" indent="3"/>
    </xf>
    <xf numFmtId="0" fontId="2" fillId="2" borderId="0" xfId="1" applyFont="1" applyFill="1" applyAlignment="1">
      <alignment horizontal="left" indent="3"/>
    </xf>
    <xf numFmtId="0" fontId="2" fillId="11" borderId="0" xfId="1" applyFont="1" applyFill="1" applyAlignment="1">
      <alignment horizontal="left" indent="3"/>
    </xf>
    <xf numFmtId="0" fontId="2" fillId="12" borderId="0" xfId="1" applyFont="1" applyFill="1" applyAlignment="1">
      <alignment horizontal="left" indent="3"/>
    </xf>
    <xf numFmtId="0" fontId="3" fillId="12" borderId="0" xfId="1" applyFont="1" applyFill="1" applyAlignment="1">
      <alignment horizontal="left"/>
    </xf>
    <xf numFmtId="0" fontId="40" fillId="0" borderId="7" xfId="1" applyFont="1" applyBorder="1" applyAlignment="1">
      <alignment horizontal="center" vertical="center"/>
    </xf>
    <xf numFmtId="4" fontId="41" fillId="2" borderId="6" xfId="2" quotePrefix="1" applyNumberFormat="1" applyFont="1" applyFill="1" applyBorder="1" applyAlignment="1">
      <alignment horizontal="centerContinuous" vertical="center" shrinkToFit="1"/>
    </xf>
    <xf numFmtId="4" fontId="42" fillId="2" borderId="6" xfId="2" quotePrefix="1" applyNumberFormat="1" applyFont="1" applyFill="1" applyBorder="1" applyAlignment="1">
      <alignment horizontal="centerContinuous" vertical="center" shrinkToFit="1"/>
    </xf>
    <xf numFmtId="4" fontId="43" fillId="0" borderId="6" xfId="2" quotePrefix="1" applyNumberFormat="1" applyFont="1" applyFill="1" applyBorder="1" applyAlignment="1">
      <alignment horizontal="centerContinuous" vertical="center" shrinkToFit="1"/>
    </xf>
    <xf numFmtId="4" fontId="42" fillId="0" borderId="6" xfId="2" quotePrefix="1" applyNumberFormat="1" applyFont="1" applyFill="1" applyBorder="1" applyAlignment="1">
      <alignment horizontal="centerContinuous" vertical="center" shrinkToFit="1"/>
    </xf>
    <xf numFmtId="40" fontId="40" fillId="2" borderId="6" xfId="2" quotePrefix="1" applyNumberFormat="1" applyFont="1" applyFill="1" applyBorder="1" applyAlignment="1">
      <alignment horizontal="centerContinuous" vertical="center" shrinkToFit="1"/>
    </xf>
    <xf numFmtId="0" fontId="40" fillId="0" borderId="0" xfId="1" applyFont="1" applyAlignment="1">
      <alignment horizontal="center"/>
    </xf>
    <xf numFmtId="4" fontId="41" fillId="2" borderId="5" xfId="2" quotePrefix="1" applyNumberFormat="1" applyFont="1" applyFill="1" applyBorder="1" applyAlignment="1">
      <alignment horizontal="right" vertical="center" shrinkToFit="1"/>
    </xf>
    <xf numFmtId="4" fontId="42" fillId="2" borderId="5" xfId="2" quotePrefix="1" applyNumberFormat="1" applyFont="1" applyFill="1" applyBorder="1" applyAlignment="1">
      <alignment horizontal="right" vertical="center" shrinkToFit="1"/>
    </xf>
    <xf numFmtId="4" fontId="41" fillId="2" borderId="7" xfId="2" quotePrefix="1" applyNumberFormat="1" applyFont="1" applyFill="1" applyBorder="1" applyAlignment="1">
      <alignment horizontal="right" vertical="center" shrinkToFit="1"/>
    </xf>
    <xf numFmtId="4" fontId="42" fillId="2" borderId="7" xfId="2" quotePrefix="1" applyNumberFormat="1" applyFont="1" applyFill="1" applyBorder="1" applyAlignment="1">
      <alignment horizontal="right" vertical="center" shrinkToFit="1"/>
    </xf>
    <xf numFmtId="4" fontId="41" fillId="2" borderId="2" xfId="1" applyNumberFormat="1" applyFont="1" applyFill="1" applyBorder="1" applyAlignment="1">
      <alignment horizontal="right" vertical="center" shrinkToFit="1"/>
    </xf>
    <xf numFmtId="0" fontId="36" fillId="0" borderId="0" xfId="1" applyFont="1" applyAlignment="1"/>
    <xf numFmtId="0" fontId="36" fillId="0" borderId="0" xfId="1" applyFont="1" applyAlignment="1">
      <alignment horizontal="right"/>
    </xf>
    <xf numFmtId="4" fontId="36" fillId="0" borderId="0" xfId="1" applyNumberFormat="1" applyFont="1" applyAlignment="1">
      <alignment shrinkToFit="1"/>
    </xf>
    <xf numFmtId="0" fontId="36" fillId="0" borderId="1" xfId="1" applyFont="1" applyFill="1" applyBorder="1" applyAlignment="1">
      <alignment horizontal="left"/>
    </xf>
    <xf numFmtId="4" fontId="36" fillId="0" borderId="1" xfId="1" applyNumberFormat="1" applyFont="1" applyFill="1" applyBorder="1" applyAlignment="1">
      <alignment horizontal="left" shrinkToFit="1"/>
    </xf>
    <xf numFmtId="0" fontId="36" fillId="0" borderId="1" xfId="1" applyFont="1" applyFill="1" applyBorder="1" applyAlignment="1">
      <alignment horizontal="right"/>
    </xf>
    <xf numFmtId="4" fontId="36" fillId="0" borderId="0" xfId="1" applyNumberFormat="1" applyFont="1" applyFill="1" applyBorder="1" applyAlignment="1">
      <alignment horizontal="left" shrinkToFit="1"/>
    </xf>
    <xf numFmtId="0" fontId="36" fillId="0" borderId="0" xfId="1" applyFont="1" applyFill="1" applyBorder="1" applyAlignment="1">
      <alignment horizontal="right"/>
    </xf>
    <xf numFmtId="4" fontId="36" fillId="0" borderId="20" xfId="1" applyNumberFormat="1" applyFont="1" applyFill="1" applyBorder="1" applyAlignment="1">
      <alignment horizontal="left" shrinkToFit="1"/>
    </xf>
    <xf numFmtId="4" fontId="3" fillId="0" borderId="21" xfId="1" applyNumberFormat="1" applyFont="1" applyBorder="1" applyAlignment="1">
      <alignment horizontal="right" shrinkToFit="1"/>
    </xf>
    <xf numFmtId="0" fontId="2" fillId="0" borderId="1" xfId="1" applyFont="1" applyFill="1" applyBorder="1" applyAlignment="1">
      <alignment horizontal="right"/>
    </xf>
    <xf numFmtId="0" fontId="2" fillId="0" borderId="0" xfId="1" applyFont="1" applyAlignment="1">
      <alignment horizontal="right"/>
    </xf>
    <xf numFmtId="1" fontId="3" fillId="0" borderId="0" xfId="1" applyNumberFormat="1" applyFont="1" applyAlignment="1">
      <alignment horizontal="left"/>
    </xf>
    <xf numFmtId="1" fontId="7" fillId="0" borderId="0" xfId="6" applyNumberFormat="1" applyAlignment="1">
      <alignment horizontal="center"/>
    </xf>
    <xf numFmtId="0" fontId="2" fillId="0" borderId="0" xfId="1" applyFont="1" applyFill="1" applyBorder="1" applyAlignment="1"/>
    <xf numFmtId="1" fontId="7" fillId="0" borderId="11" xfId="6" applyNumberFormat="1" applyBorder="1" applyAlignment="1">
      <alignment horizontal="left"/>
    </xf>
    <xf numFmtId="1" fontId="7" fillId="0" borderId="11" xfId="6" applyNumberFormat="1" applyBorder="1" applyAlignment="1">
      <alignment horizontal="center"/>
    </xf>
    <xf numFmtId="0" fontId="36" fillId="0" borderId="20" xfId="1" applyFont="1" applyFill="1" applyBorder="1" applyAlignment="1">
      <alignment horizontal="left"/>
    </xf>
    <xf numFmtId="43" fontId="7" fillId="0" borderId="0" xfId="6" applyNumberFormat="1"/>
    <xf numFmtId="0" fontId="46" fillId="0" borderId="0" xfId="0" applyFont="1"/>
    <xf numFmtId="0" fontId="29" fillId="7" borderId="0" xfId="0" applyFont="1" applyFill="1" applyAlignment="1">
      <alignment horizontal="center"/>
    </xf>
    <xf numFmtId="0" fontId="10" fillId="0" borderId="5" xfId="1" applyFont="1" applyBorder="1" applyAlignment="1" applyProtection="1">
      <alignment horizontal="center" vertical="center"/>
      <protection locked="0"/>
    </xf>
    <xf numFmtId="40" fontId="10" fillId="0" borderId="0" xfId="1" applyNumberFormat="1" applyFont="1" applyAlignment="1">
      <alignment vertical="top"/>
    </xf>
    <xf numFmtId="40" fontId="11" fillId="0" borderId="0" xfId="1" applyNumberFormat="1" applyFont="1" applyAlignment="1">
      <alignment vertical="top"/>
    </xf>
    <xf numFmtId="0" fontId="11" fillId="0" borderId="0" xfId="1" applyFont="1" applyAlignment="1">
      <alignment horizontal="right" vertical="top"/>
    </xf>
    <xf numFmtId="0" fontId="11" fillId="0" borderId="0" xfId="1" applyFont="1" applyAlignment="1" applyProtection="1">
      <alignment horizontal="right" vertical="top"/>
      <protection locked="0"/>
    </xf>
    <xf numFmtId="0" fontId="11" fillId="0" borderId="0" xfId="0" applyFont="1" applyAlignment="1">
      <alignment horizontal="right" vertical="top"/>
    </xf>
    <xf numFmtId="0" fontId="2" fillId="3" borderId="5" xfId="1" applyFont="1" applyFill="1" applyBorder="1" applyAlignment="1">
      <alignment shrinkToFit="1"/>
    </xf>
    <xf numFmtId="4" fontId="37" fillId="0" borderId="20" xfId="1" applyNumberFormat="1" applyFont="1" applyBorder="1" applyAlignment="1">
      <alignment shrinkToFit="1"/>
    </xf>
    <xf numFmtId="0" fontId="36" fillId="0" borderId="0" xfId="1" applyFont="1" applyAlignment="1">
      <alignment horizontal="left"/>
    </xf>
    <xf numFmtId="0" fontId="7" fillId="0" borderId="11" xfId="6" applyBorder="1" applyAlignment="1">
      <alignment horizontal="left"/>
    </xf>
    <xf numFmtId="4" fontId="3" fillId="0" borderId="3" xfId="1" applyNumberFormat="1" applyFont="1" applyBorder="1" applyAlignment="1">
      <alignment horizontal="center" vertical="center" shrinkToFit="1"/>
    </xf>
    <xf numFmtId="4" fontId="3" fillId="0" borderId="4" xfId="1" applyNumberFormat="1" applyFont="1" applyBorder="1" applyAlignment="1">
      <alignment horizontal="center" vertical="center" shrinkToFit="1"/>
    </xf>
    <xf numFmtId="40" fontId="3" fillId="0" borderId="3" xfId="1" applyNumberFormat="1" applyFont="1" applyBorder="1" applyAlignment="1">
      <alignment horizontal="center" vertical="center" shrinkToFit="1"/>
    </xf>
    <xf numFmtId="40" fontId="3" fillId="0" borderId="4" xfId="1" applyNumberFormat="1" applyFont="1" applyBorder="1" applyAlignment="1">
      <alignment horizontal="center" vertical="center" shrinkToFit="1"/>
    </xf>
    <xf numFmtId="4" fontId="3" fillId="0" borderId="0" xfId="1" applyNumberFormat="1" applyFont="1" applyAlignment="1">
      <alignment horizontal="left" shrinkToFi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3" fillId="5" borderId="0" xfId="0" applyFont="1" applyFill="1" applyAlignment="1">
      <alignment vertical="top" wrapText="1"/>
    </xf>
    <xf numFmtId="0" fontId="10" fillId="0" borderId="5" xfId="1" applyFont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7" fillId="4" borderId="5" xfId="0" quotePrefix="1" applyFont="1" applyFill="1" applyBorder="1" applyAlignment="1" applyProtection="1">
      <alignment horizontal="left" vertical="top" wrapText="1"/>
      <protection locked="0"/>
    </xf>
    <xf numFmtId="0" fontId="17" fillId="4" borderId="5" xfId="0" applyFont="1" applyFill="1" applyBorder="1" applyAlignment="1" applyProtection="1">
      <alignment vertical="top"/>
      <protection locked="0"/>
    </xf>
    <xf numFmtId="0" fontId="14" fillId="0" borderId="0" xfId="1" applyFont="1" applyAlignment="1">
      <alignment horizontal="center" vertical="top"/>
    </xf>
    <xf numFmtId="0" fontId="16" fillId="0" borderId="5" xfId="1" applyFont="1" applyBorder="1" applyAlignment="1" applyProtection="1">
      <alignment horizontal="center" vertical="center"/>
      <protection locked="0"/>
    </xf>
    <xf numFmtId="0" fontId="16" fillId="0" borderId="5" xfId="1" applyFont="1" applyBorder="1" applyAlignment="1" applyProtection="1">
      <alignment horizontal="center" vertical="center" wrapText="1"/>
      <protection locked="0"/>
    </xf>
    <xf numFmtId="0" fontId="17" fillId="4" borderId="5" xfId="0" applyFont="1" applyFill="1" applyBorder="1" applyAlignment="1" applyProtection="1">
      <alignment vertical="top" wrapText="1"/>
      <protection locked="0"/>
    </xf>
    <xf numFmtId="0" fontId="26" fillId="0" borderId="0" xfId="0" applyFont="1" applyAlignment="1">
      <alignment horizontal="left" vertical="top" indent="6"/>
    </xf>
    <xf numFmtId="0" fontId="17" fillId="4" borderId="5" xfId="0" applyFont="1" applyFill="1" applyBorder="1" applyAlignment="1" applyProtection="1">
      <alignment horizontal="left" vertical="top" wrapText="1"/>
      <protection locked="0"/>
    </xf>
    <xf numFmtId="0" fontId="36" fillId="0" borderId="20" xfId="1" applyFont="1" applyBorder="1" applyAlignment="1">
      <alignment horizontal="left"/>
    </xf>
    <xf numFmtId="0" fontId="2" fillId="0" borderId="0" xfId="1" applyFont="1" applyAlignment="1">
      <alignment horizontal="center"/>
    </xf>
    <xf numFmtId="4" fontId="37" fillId="0" borderId="20" xfId="1" applyNumberFormat="1" applyFont="1" applyBorder="1" applyAlignment="1">
      <alignment horizontal="left" shrinkToFit="1"/>
    </xf>
    <xf numFmtId="0" fontId="2" fillId="0" borderId="0" xfId="1" applyFont="1" applyAlignment="1">
      <alignment horizontal="left"/>
    </xf>
    <xf numFmtId="0" fontId="2" fillId="6" borderId="5" xfId="1" applyFont="1" applyFill="1" applyBorder="1" applyAlignment="1">
      <alignment horizontal="center" vertical="center"/>
    </xf>
    <xf numFmtId="0" fontId="33" fillId="0" borderId="5" xfId="1" applyFont="1" applyBorder="1" applyAlignment="1">
      <alignment horizontal="center" vertical="center" wrapText="1"/>
    </xf>
    <xf numFmtId="0" fontId="38" fillId="6" borderId="6" xfId="1" applyFont="1" applyFill="1" applyBorder="1" applyAlignment="1">
      <alignment horizontal="center" vertical="center"/>
    </xf>
    <xf numFmtId="0" fontId="38" fillId="6" borderId="5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5" xfId="6" applyBorder="1" applyAlignment="1">
      <alignment horizontal="center" vertical="center" wrapText="1"/>
    </xf>
    <xf numFmtId="1" fontId="7" fillId="0" borderId="6" xfId="6" applyNumberFormat="1" applyBorder="1" applyAlignment="1">
      <alignment horizontal="center" vertical="center" wrapText="1"/>
    </xf>
    <xf numFmtId="1" fontId="7" fillId="0" borderId="5" xfId="6" applyNumberForma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3" fillId="8" borderId="5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left" indent="1"/>
    </xf>
    <xf numFmtId="1" fontId="2" fillId="0" borderId="1" xfId="1" applyNumberFormat="1" applyFont="1" applyFill="1" applyBorder="1" applyAlignment="1">
      <alignment horizontal="left" indent="1"/>
    </xf>
    <xf numFmtId="0" fontId="39" fillId="3" borderId="2" xfId="1" applyFont="1" applyFill="1" applyBorder="1" applyAlignment="1">
      <alignment horizontal="center" vertical="center" wrapText="1"/>
    </xf>
    <xf numFmtId="0" fontId="39" fillId="3" borderId="7" xfId="1" applyFont="1" applyFill="1" applyBorder="1" applyAlignment="1">
      <alignment horizontal="center" vertical="center" wrapText="1"/>
    </xf>
    <xf numFmtId="0" fontId="39" fillId="3" borderId="6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1" fontId="3" fillId="0" borderId="18" xfId="1" applyNumberFormat="1" applyFont="1" applyBorder="1" applyAlignment="1">
      <alignment horizontal="left" indent="1"/>
    </xf>
    <xf numFmtId="1" fontId="2" fillId="0" borderId="19" xfId="1" applyNumberFormat="1" applyFont="1" applyFill="1" applyBorder="1" applyAlignment="1">
      <alignment horizontal="left" indent="1"/>
    </xf>
    <xf numFmtId="0" fontId="2" fillId="9" borderId="5" xfId="1" applyFont="1" applyFill="1" applyBorder="1" applyAlignment="1">
      <alignment horizontal="center" vertical="center" wrapText="1"/>
    </xf>
    <xf numFmtId="0" fontId="2" fillId="11" borderId="5" xfId="1" applyFont="1" applyFill="1" applyBorder="1" applyAlignment="1">
      <alignment horizontal="center" vertical="center" wrapText="1"/>
    </xf>
  </cellXfs>
  <cellStyles count="9"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00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docs.google.com/forms/d/e/1FAIpQLSeA_r_1O3N6i56hNm5rS0e7Bd-0HAudeRBpZN_TvHNYJPDR8Q/viewform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65</xdr:row>
      <xdr:rowOff>19050</xdr:rowOff>
    </xdr:from>
    <xdr:to>
      <xdr:col>2</xdr:col>
      <xdr:colOff>285750</xdr:colOff>
      <xdr:row>65</xdr:row>
      <xdr:rowOff>219075</xdr:rowOff>
    </xdr:to>
    <xdr:cxnSp macro="">
      <xdr:nvCxnSpPr>
        <xdr:cNvPr id="2" name="Straight Arrow Connector 1"/>
        <xdr:cNvCxnSpPr/>
      </xdr:nvCxnSpPr>
      <xdr:spPr>
        <a:xfrm flipV="1">
          <a:off x="3819525" y="8286750"/>
          <a:ext cx="0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246529</xdr:colOff>
      <xdr:row>65</xdr:row>
      <xdr:rowOff>11216</xdr:rowOff>
    </xdr:from>
    <xdr:to>
      <xdr:col>1</xdr:col>
      <xdr:colOff>459441</xdr:colOff>
      <xdr:row>69</xdr:row>
      <xdr:rowOff>44834</xdr:rowOff>
    </xdr:to>
    <xdr:sp macro="" textlink="">
      <xdr:nvSpPr>
        <xdr:cNvPr id="3" name="Down Arrow 2"/>
        <xdr:cNvSpPr/>
      </xdr:nvSpPr>
      <xdr:spPr>
        <a:xfrm flipV="1">
          <a:off x="851647" y="19150863"/>
          <a:ext cx="212912" cy="97491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6</xdr:col>
      <xdr:colOff>112059</xdr:colOff>
      <xdr:row>1</xdr:row>
      <xdr:rowOff>571500</xdr:rowOff>
    </xdr:from>
    <xdr:to>
      <xdr:col>9</xdr:col>
      <xdr:colOff>228563</xdr:colOff>
      <xdr:row>4</xdr:row>
      <xdr:rowOff>721622</xdr:rowOff>
    </xdr:to>
    <xdr:pic>
      <xdr:nvPicPr>
        <xdr:cNvPr id="4" name="Picture 3" descr="C:\Users\Sony\Downloads\frame (4).png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235" y="997324"/>
          <a:ext cx="1931857" cy="1763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380999</xdr:colOff>
      <xdr:row>0</xdr:row>
      <xdr:rowOff>0</xdr:rowOff>
    </xdr:from>
    <xdr:to>
      <xdr:col>10</xdr:col>
      <xdr:colOff>1276350</xdr:colOff>
      <xdr:row>3</xdr:row>
      <xdr:rowOff>82842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8699" y="0"/>
          <a:ext cx="895351" cy="8162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3607;&#3632;&#3648;&#3610;&#3637;&#3618;&#3609;&#3588;&#3640;&#3617;&#3588;&#3656;&#3634;&#3652;&#3615;&#3615;&#3657;&#363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&#3607;&#3632;&#3648;&#3610;&#3637;&#3618;&#3609;&#3588;&#3640;&#3617;&#3588;&#3656;&#3634;&#3609;&#3657;&#3635;&#3611;&#3619;&#3632;&#3611;&#363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&#3607;&#3632;&#3648;&#3610;&#3637;&#3618;&#3609;&#3588;&#3640;&#3617;&#3588;&#3656;&#3634;&#3650;&#3607;&#3619;&#3624;&#3633;&#3614;&#3607;&#36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%20&#3607;&#3632;&#3648;&#3610;&#3637;&#3618;&#3609;&#3588;&#3640;&#3617;&#3588;&#3656;&#3634;&#3610;&#3619;&#3636;&#3585;&#3634;&#3619;&#3652;&#3611;&#3619;&#3625;&#3603;&#3637;&#3618;&#366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&#3607;&#3632;&#3648;&#3610;&#3637;&#3618;&#3609;&#3588;&#3640;&#3617;&#3588;&#3656;&#3634;&#3610;&#3619;&#3636;&#3585;&#3634;&#3619;&#3626;&#3639;&#3656;&#3629;&#3626;&#3634;&#3619;&#3649;&#3621;&#3632;&#3650;&#3607;&#3619;&#3588;&#3617;&#3609;&#3634;&#3588;&#361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  <sheetName val="Sheet1"/>
    </sheetNames>
    <sheetDataSet>
      <sheetData sheetId="0" refreshError="1"/>
      <sheetData sheetId="1">
        <row r="96">
          <cell r="P96">
            <v>0</v>
          </cell>
        </row>
      </sheetData>
      <sheetData sheetId="2">
        <row r="96">
          <cell r="P96">
            <v>0</v>
          </cell>
        </row>
      </sheetData>
      <sheetData sheetId="3">
        <row r="96">
          <cell r="P96">
            <v>0</v>
          </cell>
        </row>
      </sheetData>
      <sheetData sheetId="4">
        <row r="96">
          <cell r="P96">
            <v>0</v>
          </cell>
        </row>
      </sheetData>
      <sheetData sheetId="5">
        <row r="96">
          <cell r="P96">
            <v>0</v>
          </cell>
        </row>
      </sheetData>
      <sheetData sheetId="6">
        <row r="96">
          <cell r="P96">
            <v>0</v>
          </cell>
        </row>
      </sheetData>
      <sheetData sheetId="7">
        <row r="96">
          <cell r="P96">
            <v>0</v>
          </cell>
        </row>
      </sheetData>
      <sheetData sheetId="8">
        <row r="96">
          <cell r="P96">
            <v>0</v>
          </cell>
        </row>
      </sheetData>
      <sheetData sheetId="9">
        <row r="96">
          <cell r="P96">
            <v>0</v>
          </cell>
        </row>
      </sheetData>
      <sheetData sheetId="10">
        <row r="96">
          <cell r="P96">
            <v>0</v>
          </cell>
        </row>
      </sheetData>
      <sheetData sheetId="11">
        <row r="96">
          <cell r="P96">
            <v>0</v>
          </cell>
        </row>
      </sheetData>
      <sheetData sheetId="12">
        <row r="96">
          <cell r="P96">
            <v>0</v>
          </cell>
        </row>
      </sheetData>
      <sheetData sheetId="13">
        <row r="4">
          <cell r="A4" t="str">
            <v>สถาบันพระบรมราชชนก สังกัด สำนักงานปลัดกระทรวงสาธารณสุข</v>
          </cell>
        </row>
        <row r="100">
          <cell r="H100">
            <v>0</v>
          </cell>
          <cell r="I100">
            <v>0</v>
          </cell>
          <cell r="J100">
            <v>0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 refreshError="1"/>
      <sheetData sheetId="1">
        <row r="96">
          <cell r="P96">
            <v>0</v>
          </cell>
        </row>
      </sheetData>
      <sheetData sheetId="2">
        <row r="96">
          <cell r="P96">
            <v>0</v>
          </cell>
        </row>
      </sheetData>
      <sheetData sheetId="3">
        <row r="96">
          <cell r="P96">
            <v>0</v>
          </cell>
        </row>
      </sheetData>
      <sheetData sheetId="4">
        <row r="96">
          <cell r="P96">
            <v>0</v>
          </cell>
        </row>
      </sheetData>
      <sheetData sheetId="5">
        <row r="96">
          <cell r="P96">
            <v>0</v>
          </cell>
        </row>
      </sheetData>
      <sheetData sheetId="6">
        <row r="96">
          <cell r="P96">
            <v>0</v>
          </cell>
        </row>
      </sheetData>
      <sheetData sheetId="7">
        <row r="96">
          <cell r="P96">
            <v>0</v>
          </cell>
        </row>
      </sheetData>
      <sheetData sheetId="8">
        <row r="96">
          <cell r="P96">
            <v>0</v>
          </cell>
        </row>
      </sheetData>
      <sheetData sheetId="9">
        <row r="96">
          <cell r="P96">
            <v>0</v>
          </cell>
        </row>
      </sheetData>
      <sheetData sheetId="10">
        <row r="96">
          <cell r="P96">
            <v>0</v>
          </cell>
        </row>
      </sheetData>
      <sheetData sheetId="11">
        <row r="96">
          <cell r="P96">
            <v>0</v>
          </cell>
        </row>
      </sheetData>
      <sheetData sheetId="12">
        <row r="96">
          <cell r="P96">
            <v>0</v>
          </cell>
        </row>
      </sheetData>
      <sheetData sheetId="13">
        <row r="2">
          <cell r="N2">
            <v>0</v>
          </cell>
        </row>
        <row r="3">
          <cell r="N3">
            <v>0</v>
          </cell>
        </row>
        <row r="4">
          <cell r="N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ค่าโทรศัพท์รวม"/>
    </sheetNames>
    <sheetDataSet>
      <sheetData sheetId="0" refreshError="1"/>
      <sheetData sheetId="1">
        <row r="96">
          <cell r="S96">
            <v>0</v>
          </cell>
        </row>
      </sheetData>
      <sheetData sheetId="2">
        <row r="96">
          <cell r="S96">
            <v>0</v>
          </cell>
        </row>
      </sheetData>
      <sheetData sheetId="3">
        <row r="96">
          <cell r="S96">
            <v>0</v>
          </cell>
        </row>
      </sheetData>
      <sheetData sheetId="4">
        <row r="96">
          <cell r="S96">
            <v>0</v>
          </cell>
        </row>
      </sheetData>
      <sheetData sheetId="5">
        <row r="96">
          <cell r="S96">
            <v>0</v>
          </cell>
        </row>
      </sheetData>
      <sheetData sheetId="6">
        <row r="96">
          <cell r="S96">
            <v>0</v>
          </cell>
        </row>
      </sheetData>
      <sheetData sheetId="7">
        <row r="96">
          <cell r="S96">
            <v>0</v>
          </cell>
        </row>
      </sheetData>
      <sheetData sheetId="8">
        <row r="96">
          <cell r="S96">
            <v>0</v>
          </cell>
        </row>
      </sheetData>
      <sheetData sheetId="9">
        <row r="96">
          <cell r="S96">
            <v>0</v>
          </cell>
        </row>
      </sheetData>
      <sheetData sheetId="10">
        <row r="96">
          <cell r="S96">
            <v>0</v>
          </cell>
        </row>
      </sheetData>
      <sheetData sheetId="11">
        <row r="96">
          <cell r="S96">
            <v>0</v>
          </cell>
        </row>
      </sheetData>
      <sheetData sheetId="12">
        <row r="96">
          <cell r="S96">
            <v>0</v>
          </cell>
        </row>
      </sheetData>
      <sheetData sheetId="13">
        <row r="2">
          <cell r="L2">
            <v>0</v>
          </cell>
        </row>
        <row r="3">
          <cell r="L3">
            <v>0</v>
          </cell>
        </row>
        <row r="4">
          <cell r="L4">
            <v>0</v>
          </cell>
        </row>
        <row r="100">
          <cell r="K100">
            <v>0</v>
          </cell>
          <cell r="L100">
            <v>0</v>
          </cell>
          <cell r="M100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บริการไปรษณีย์"/>
    </sheetNames>
    <sheetDataSet>
      <sheetData sheetId="0" refreshError="1"/>
      <sheetData sheetId="1">
        <row r="96">
          <cell r="O96">
            <v>0</v>
          </cell>
        </row>
      </sheetData>
      <sheetData sheetId="2">
        <row r="96">
          <cell r="O96">
            <v>0</v>
          </cell>
        </row>
      </sheetData>
      <sheetData sheetId="3">
        <row r="96">
          <cell r="O96">
            <v>0</v>
          </cell>
        </row>
      </sheetData>
      <sheetData sheetId="4">
        <row r="96">
          <cell r="O96">
            <v>0</v>
          </cell>
        </row>
      </sheetData>
      <sheetData sheetId="5">
        <row r="96">
          <cell r="O96">
            <v>0</v>
          </cell>
        </row>
      </sheetData>
      <sheetData sheetId="6">
        <row r="96">
          <cell r="O96">
            <v>0</v>
          </cell>
        </row>
      </sheetData>
      <sheetData sheetId="7">
        <row r="96">
          <cell r="O96">
            <v>0</v>
          </cell>
        </row>
      </sheetData>
      <sheetData sheetId="8">
        <row r="96">
          <cell r="O96">
            <v>0</v>
          </cell>
        </row>
      </sheetData>
      <sheetData sheetId="9">
        <row r="96">
          <cell r="O96">
            <v>0</v>
          </cell>
        </row>
      </sheetData>
      <sheetData sheetId="10">
        <row r="96">
          <cell r="O96">
            <v>0</v>
          </cell>
        </row>
      </sheetData>
      <sheetData sheetId="11">
        <row r="96">
          <cell r="O96">
            <v>0</v>
          </cell>
        </row>
      </sheetData>
      <sheetData sheetId="12">
        <row r="96">
          <cell r="O96">
            <v>0</v>
          </cell>
        </row>
      </sheetData>
      <sheetData sheetId="13">
        <row r="2">
          <cell r="R2">
            <v>0</v>
          </cell>
        </row>
        <row r="100">
          <cell r="G100">
            <v>0</v>
          </cell>
          <cell r="H100">
            <v>0</v>
          </cell>
          <cell r="I10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ี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>
        <row r="96">
          <cell r="O96">
            <v>0</v>
          </cell>
        </row>
      </sheetData>
      <sheetData sheetId="2">
        <row r="96">
          <cell r="O96">
            <v>0</v>
          </cell>
        </row>
      </sheetData>
      <sheetData sheetId="3">
        <row r="96">
          <cell r="O96">
            <v>0</v>
          </cell>
        </row>
      </sheetData>
      <sheetData sheetId="4">
        <row r="96">
          <cell r="O96">
            <v>0</v>
          </cell>
        </row>
      </sheetData>
      <sheetData sheetId="5">
        <row r="96">
          <cell r="O96">
            <v>0</v>
          </cell>
        </row>
      </sheetData>
      <sheetData sheetId="6">
        <row r="96">
          <cell r="O96">
            <v>0</v>
          </cell>
        </row>
      </sheetData>
      <sheetData sheetId="7">
        <row r="96">
          <cell r="O96">
            <v>0</v>
          </cell>
        </row>
      </sheetData>
      <sheetData sheetId="8">
        <row r="96">
          <cell r="O96">
            <v>0</v>
          </cell>
        </row>
      </sheetData>
      <sheetData sheetId="9">
        <row r="96">
          <cell r="O96">
            <v>0</v>
          </cell>
        </row>
      </sheetData>
      <sheetData sheetId="10">
        <row r="96">
          <cell r="O96">
            <v>0</v>
          </cell>
        </row>
      </sheetData>
      <sheetData sheetId="11">
        <row r="96">
          <cell r="O96">
            <v>0</v>
          </cell>
        </row>
      </sheetData>
      <sheetData sheetId="12">
        <row r="96">
          <cell r="O96">
            <v>0</v>
          </cell>
        </row>
      </sheetData>
      <sheetData sheetId="13">
        <row r="2">
          <cell r="Q2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71"/>
  <sheetViews>
    <sheetView topLeftCell="A49" zoomScale="90" zoomScaleNormal="90" workbookViewId="0">
      <selection activeCell="A33" sqref="A33"/>
    </sheetView>
  </sheetViews>
  <sheetFormatPr defaultColWidth="9.140625" defaultRowHeight="18.75"/>
  <cols>
    <col min="1" max="1" width="45.42578125" style="69" customWidth="1"/>
    <col min="2" max="2" width="9.140625" style="133"/>
    <col min="3" max="3" width="9.140625" style="104"/>
    <col min="4" max="4" width="9.140625" style="133"/>
    <col min="5" max="5" width="9.140625" style="104"/>
    <col min="6" max="6" width="9.140625" style="133"/>
    <col min="7" max="7" width="9.140625" style="104"/>
    <col min="8" max="8" width="9.140625" style="133"/>
    <col min="9" max="9" width="9.140625" style="104"/>
    <col min="10" max="10" width="18.5703125" style="133" customWidth="1"/>
    <col min="11" max="11" width="18.5703125" style="104" customWidth="1"/>
    <col min="12" max="12" width="9.140625" style="89"/>
    <col min="13" max="13" width="9.140625" style="104"/>
    <col min="14" max="15" width="9.140625" style="162"/>
    <col min="16" max="16384" width="9.140625" style="69"/>
  </cols>
  <sheetData>
    <row r="1" spans="1:15" ht="33.75">
      <c r="A1" s="80" t="s">
        <v>197</v>
      </c>
    </row>
    <row r="2" spans="1:15" ht="81" customHeight="1">
      <c r="A2" s="266" t="s">
        <v>134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5" s="70" customFormat="1" ht="22.5" customHeight="1">
      <c r="A3" s="79" t="s">
        <v>190</v>
      </c>
      <c r="B3" s="134"/>
      <c r="C3" s="119"/>
      <c r="D3" s="134"/>
      <c r="E3" s="119"/>
      <c r="F3" s="134"/>
      <c r="G3" s="119"/>
      <c r="H3" s="134"/>
      <c r="I3" s="119"/>
      <c r="J3" s="134"/>
      <c r="K3" s="119"/>
      <c r="L3" s="90"/>
      <c r="M3" s="105"/>
      <c r="N3" s="163"/>
      <c r="O3" s="163"/>
    </row>
    <row r="4" spans="1:15" s="70" customFormat="1" ht="22.5" customHeight="1">
      <c r="A4" s="79" t="s">
        <v>191</v>
      </c>
      <c r="B4" s="134"/>
      <c r="C4" s="119"/>
      <c r="D4" s="134"/>
      <c r="E4" s="119"/>
      <c r="F4" s="134"/>
      <c r="G4" s="119"/>
      <c r="H4" s="134"/>
      <c r="I4" s="119"/>
      <c r="J4" s="134"/>
      <c r="K4" s="119"/>
      <c r="L4" s="90"/>
      <c r="M4" s="105"/>
      <c r="N4" s="163"/>
      <c r="O4" s="163"/>
    </row>
    <row r="5" spans="1:15" s="70" customFormat="1" ht="61.5" customHeight="1">
      <c r="A5" s="79"/>
      <c r="B5" s="134"/>
      <c r="C5" s="119"/>
      <c r="D5" s="134"/>
      <c r="E5" s="119"/>
      <c r="F5" s="134"/>
      <c r="G5" s="119"/>
      <c r="H5" s="134"/>
      <c r="I5" s="119"/>
      <c r="J5" s="134"/>
      <c r="K5" s="119"/>
      <c r="L5" s="90"/>
      <c r="M5" s="105"/>
      <c r="N5" s="163"/>
      <c r="O5" s="163"/>
    </row>
    <row r="6" spans="1:15" s="70" customFormat="1">
      <c r="A6" s="79" t="s">
        <v>135</v>
      </c>
      <c r="B6" s="134"/>
      <c r="C6" s="119"/>
      <c r="D6" s="134"/>
      <c r="E6" s="119"/>
      <c r="F6" s="134"/>
      <c r="G6" s="119"/>
      <c r="H6" s="134"/>
      <c r="I6" s="119"/>
      <c r="J6" s="134"/>
      <c r="K6" s="119"/>
      <c r="L6" s="90"/>
      <c r="M6" s="105"/>
      <c r="N6" s="163"/>
      <c r="O6" s="163"/>
    </row>
    <row r="7" spans="1:15" s="71" customFormat="1">
      <c r="A7" s="265" t="s">
        <v>58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N7" s="249"/>
      <c r="O7" s="249"/>
    </row>
    <row r="8" spans="1:15" s="71" customFormat="1">
      <c r="E8" s="72"/>
      <c r="F8" s="72" t="s">
        <v>60</v>
      </c>
      <c r="G8" s="73" t="s">
        <v>59</v>
      </c>
      <c r="H8" s="74"/>
      <c r="N8" s="249"/>
      <c r="O8" s="249"/>
    </row>
    <row r="9" spans="1:15" s="71" customFormat="1">
      <c r="A9" s="74" t="s">
        <v>151</v>
      </c>
      <c r="B9" s="74"/>
      <c r="C9" s="74"/>
      <c r="G9" s="71" t="s">
        <v>62</v>
      </c>
      <c r="J9" s="75"/>
      <c r="K9" s="75"/>
      <c r="N9" s="249"/>
      <c r="O9" s="249"/>
    </row>
    <row r="10" spans="1:15" s="71" customFormat="1">
      <c r="A10" s="74" t="s">
        <v>63</v>
      </c>
      <c r="B10" s="74"/>
      <c r="D10" s="71" t="s">
        <v>64</v>
      </c>
      <c r="F10" s="75"/>
      <c r="H10" s="74" t="s">
        <v>65</v>
      </c>
      <c r="I10" s="75"/>
      <c r="K10" s="75"/>
      <c r="N10" s="249"/>
      <c r="O10" s="249"/>
    </row>
    <row r="11" spans="1:15" s="71" customFormat="1">
      <c r="A11" s="74" t="s">
        <v>142</v>
      </c>
      <c r="B11" s="74"/>
      <c r="D11" s="74" t="s">
        <v>142</v>
      </c>
      <c r="F11" s="75"/>
      <c r="H11" s="74" t="s">
        <v>143</v>
      </c>
      <c r="I11" s="75"/>
      <c r="K11" s="75"/>
      <c r="N11" s="249"/>
      <c r="O11" s="249"/>
    </row>
    <row r="12" spans="1:15" s="71" customFormat="1">
      <c r="A12" s="74" t="s">
        <v>66</v>
      </c>
      <c r="B12" s="74"/>
      <c r="C12" s="74"/>
      <c r="D12" s="75"/>
      <c r="E12" s="75"/>
      <c r="F12" s="75"/>
      <c r="G12" s="75"/>
      <c r="H12" s="75"/>
      <c r="I12" s="75"/>
      <c r="J12" s="75"/>
      <c r="K12" s="75"/>
      <c r="N12" s="249"/>
      <c r="O12" s="249"/>
    </row>
    <row r="13" spans="1:15" s="71" customFormat="1">
      <c r="A13" s="74" t="s">
        <v>67</v>
      </c>
      <c r="B13" s="74"/>
      <c r="C13" s="74"/>
      <c r="D13" s="75"/>
      <c r="E13" s="75"/>
      <c r="F13" s="75"/>
      <c r="G13" s="75"/>
      <c r="H13" s="75"/>
      <c r="I13" s="75"/>
      <c r="J13" s="75"/>
      <c r="K13" s="75"/>
      <c r="N13" s="249"/>
      <c r="O13" s="249"/>
    </row>
    <row r="14" spans="1:15" s="106" customFormat="1">
      <c r="A14" s="267" t="s">
        <v>68</v>
      </c>
      <c r="B14" s="267"/>
      <c r="C14" s="248"/>
      <c r="D14" s="268" t="s">
        <v>69</v>
      </c>
      <c r="E14" s="267" t="s">
        <v>70</v>
      </c>
      <c r="F14" s="267"/>
      <c r="G14" s="267"/>
      <c r="H14" s="267"/>
      <c r="I14" s="267"/>
      <c r="J14" s="267"/>
      <c r="K14" s="267"/>
      <c r="N14" s="250"/>
      <c r="O14" s="250"/>
    </row>
    <row r="15" spans="1:15" s="106" customFormat="1" ht="56.25">
      <c r="A15" s="267"/>
      <c r="B15" s="267"/>
      <c r="C15" s="76" t="s">
        <v>71</v>
      </c>
      <c r="D15" s="268"/>
      <c r="E15" s="77" t="s">
        <v>2</v>
      </c>
      <c r="F15" s="77" t="s">
        <v>3</v>
      </c>
      <c r="G15" s="77" t="s">
        <v>72</v>
      </c>
      <c r="H15" s="78" t="s">
        <v>73</v>
      </c>
      <c r="I15" s="78" t="s">
        <v>74</v>
      </c>
      <c r="J15" s="248" t="s">
        <v>75</v>
      </c>
      <c r="K15" s="76" t="s">
        <v>144</v>
      </c>
      <c r="N15" s="250"/>
      <c r="O15" s="250"/>
    </row>
    <row r="17" spans="1:15">
      <c r="A17" s="251" t="s">
        <v>60</v>
      </c>
      <c r="B17" s="133" t="s">
        <v>149</v>
      </c>
      <c r="C17" s="69" t="s">
        <v>152</v>
      </c>
      <c r="J17" s="89"/>
      <c r="L17" s="162"/>
      <c r="M17" s="162"/>
      <c r="N17" s="69"/>
      <c r="O17" s="69"/>
    </row>
    <row r="18" spans="1:15">
      <c r="A18" s="252" t="s">
        <v>148</v>
      </c>
      <c r="B18" s="133" t="s">
        <v>149</v>
      </c>
      <c r="C18" s="69" t="s">
        <v>153</v>
      </c>
      <c r="J18" s="89"/>
      <c r="L18" s="162"/>
      <c r="M18" s="162"/>
      <c r="N18" s="69"/>
      <c r="O18" s="69"/>
    </row>
    <row r="19" spans="1:15">
      <c r="A19" s="251" t="s">
        <v>133</v>
      </c>
      <c r="B19" s="133" t="s">
        <v>149</v>
      </c>
      <c r="C19" s="69" t="s">
        <v>154</v>
      </c>
      <c r="J19" s="89"/>
      <c r="L19" s="162"/>
      <c r="M19" s="162"/>
      <c r="N19" s="69"/>
      <c r="O19" s="69"/>
    </row>
    <row r="20" spans="1:15" ht="37.5" customHeight="1">
      <c r="A20" s="253" t="s">
        <v>131</v>
      </c>
      <c r="B20" s="135" t="s">
        <v>149</v>
      </c>
      <c r="C20" s="272" t="s">
        <v>155</v>
      </c>
      <c r="D20" s="272"/>
      <c r="E20" s="272"/>
      <c r="F20" s="272"/>
      <c r="G20" s="272"/>
      <c r="H20" s="272"/>
      <c r="I20" s="272"/>
      <c r="J20" s="272"/>
      <c r="K20" s="272"/>
      <c r="L20" s="162"/>
      <c r="M20" s="162"/>
      <c r="N20" s="69"/>
      <c r="O20" s="69"/>
    </row>
    <row r="21" spans="1:15" ht="56.25" customHeight="1">
      <c r="A21" s="252" t="s">
        <v>145</v>
      </c>
      <c r="B21" s="135" t="s">
        <v>149</v>
      </c>
      <c r="C21" s="272" t="s">
        <v>156</v>
      </c>
      <c r="D21" s="272"/>
      <c r="E21" s="272"/>
      <c r="F21" s="272"/>
      <c r="G21" s="272"/>
      <c r="H21" s="272"/>
      <c r="I21" s="272"/>
      <c r="J21" s="272"/>
      <c r="K21" s="272"/>
      <c r="L21" s="162"/>
      <c r="M21" s="162"/>
      <c r="N21" s="69"/>
      <c r="O21" s="69"/>
    </row>
    <row r="22" spans="1:15" ht="37.5" customHeight="1">
      <c r="A22" s="253" t="s">
        <v>146</v>
      </c>
      <c r="B22" s="135" t="s">
        <v>149</v>
      </c>
      <c r="C22" s="272" t="s">
        <v>157</v>
      </c>
      <c r="D22" s="272"/>
      <c r="E22" s="272"/>
      <c r="F22" s="272"/>
      <c r="G22" s="272"/>
      <c r="H22" s="272"/>
      <c r="I22" s="272"/>
      <c r="J22" s="272"/>
      <c r="K22" s="272"/>
      <c r="L22" s="162"/>
      <c r="M22" s="162"/>
      <c r="N22" s="69"/>
      <c r="O22" s="69"/>
    </row>
    <row r="23" spans="1:15">
      <c r="A23" s="252" t="s">
        <v>147</v>
      </c>
      <c r="B23" s="133" t="s">
        <v>149</v>
      </c>
      <c r="C23" s="69" t="s">
        <v>150</v>
      </c>
      <c r="J23" s="89"/>
      <c r="L23" s="162"/>
      <c r="M23" s="162"/>
      <c r="N23" s="69"/>
      <c r="O23" s="69"/>
    </row>
    <row r="24" spans="1:15" ht="33.75">
      <c r="A24" s="80" t="s">
        <v>193</v>
      </c>
    </row>
    <row r="25" spans="1:15" ht="42" customHeight="1">
      <c r="A25" s="266" t="s">
        <v>192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1"/>
    </row>
    <row r="26" spans="1:15" ht="44.25" customHeight="1">
      <c r="A26" s="266" t="s">
        <v>203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</row>
    <row r="27" spans="1:15" ht="44.25" customHeight="1">
      <c r="A27" s="266" t="s">
        <v>201</v>
      </c>
      <c r="B27" s="271"/>
      <c r="C27" s="271"/>
      <c r="D27" s="271"/>
      <c r="E27" s="271"/>
      <c r="F27" s="271"/>
      <c r="G27" s="271"/>
      <c r="H27" s="271"/>
      <c r="I27" s="271"/>
      <c r="J27" s="271"/>
      <c r="K27" s="271"/>
    </row>
    <row r="28" spans="1:15" ht="43.5" customHeight="1">
      <c r="A28" s="269" t="s">
        <v>204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</row>
    <row r="30" spans="1:15">
      <c r="A30" s="17" t="s">
        <v>200</v>
      </c>
      <c r="B30" s="136"/>
      <c r="C30" s="107"/>
      <c r="D30" s="136"/>
      <c r="E30" s="107"/>
      <c r="F30" s="136"/>
      <c r="G30" s="107"/>
      <c r="H30" s="136"/>
      <c r="I30" s="107"/>
      <c r="J30" s="136"/>
      <c r="K30" s="107"/>
      <c r="L30" s="91"/>
      <c r="M30" s="107"/>
      <c r="N30" s="164"/>
      <c r="O30" s="164"/>
    </row>
    <row r="31" spans="1:15">
      <c r="A31" s="17" t="s">
        <v>0</v>
      </c>
      <c r="B31" s="136"/>
      <c r="C31" s="107"/>
      <c r="D31" s="136"/>
      <c r="E31" s="107"/>
      <c r="F31" s="136"/>
      <c r="G31" s="107"/>
      <c r="H31" s="136"/>
      <c r="I31" s="107"/>
      <c r="J31" s="136"/>
      <c r="K31" s="107"/>
      <c r="L31" s="91"/>
      <c r="M31" s="107"/>
      <c r="N31" s="164"/>
      <c r="O31" s="164"/>
    </row>
    <row r="32" spans="1:15">
      <c r="A32" s="17" t="str">
        <f>[1]รวม!$A$4</f>
        <v>สถาบันพระบรมราชชนก สังกัด สำนักงานปลัดกระทรวงสาธารณสุข</v>
      </c>
      <c r="B32" s="136"/>
      <c r="C32" s="107"/>
      <c r="D32" s="136"/>
      <c r="E32" s="107"/>
      <c r="F32" s="136"/>
      <c r="G32" s="107"/>
      <c r="H32" s="136"/>
      <c r="I32" s="107"/>
      <c r="J32" s="136"/>
      <c r="K32" s="107"/>
      <c r="L32" s="91"/>
      <c r="M32" s="107"/>
      <c r="N32" s="164"/>
      <c r="O32" s="164"/>
    </row>
    <row r="33" spans="1:15">
      <c r="A33" s="18" t="s">
        <v>196</v>
      </c>
      <c r="B33" s="137"/>
      <c r="C33" s="108"/>
      <c r="D33" s="137"/>
      <c r="E33" s="108"/>
      <c r="F33" s="137"/>
      <c r="G33" s="108"/>
      <c r="H33" s="137"/>
      <c r="I33" s="108"/>
      <c r="J33" s="137"/>
      <c r="K33" s="108"/>
      <c r="L33" s="92"/>
      <c r="M33" s="108"/>
      <c r="N33" s="165"/>
      <c r="O33" s="165"/>
    </row>
    <row r="34" spans="1:15">
      <c r="A34" s="263" t="s">
        <v>1</v>
      </c>
      <c r="B34" s="258" t="s">
        <v>2</v>
      </c>
      <c r="C34" s="259"/>
      <c r="D34" s="258" t="s">
        <v>3</v>
      </c>
      <c r="E34" s="259"/>
      <c r="F34" s="158" t="s">
        <v>4</v>
      </c>
      <c r="G34" s="132"/>
      <c r="H34" s="258" t="s">
        <v>5</v>
      </c>
      <c r="I34" s="259"/>
      <c r="J34" s="258" t="s">
        <v>6</v>
      </c>
      <c r="K34" s="259"/>
      <c r="L34" s="258" t="s">
        <v>7</v>
      </c>
      <c r="M34" s="259"/>
      <c r="N34" s="260" t="s">
        <v>158</v>
      </c>
      <c r="O34" s="261"/>
    </row>
    <row r="35" spans="1:15">
      <c r="A35" s="264"/>
      <c r="B35" s="138" t="s">
        <v>8</v>
      </c>
      <c r="C35" s="109" t="s">
        <v>9</v>
      </c>
      <c r="D35" s="138" t="s">
        <v>8</v>
      </c>
      <c r="E35" s="109" t="s">
        <v>9</v>
      </c>
      <c r="F35" s="138" t="s">
        <v>8</v>
      </c>
      <c r="G35" s="109" t="s">
        <v>9</v>
      </c>
      <c r="H35" s="138" t="s">
        <v>8</v>
      </c>
      <c r="I35" s="109" t="s">
        <v>9</v>
      </c>
      <c r="J35" s="138" t="s">
        <v>8</v>
      </c>
      <c r="K35" s="109" t="s">
        <v>9</v>
      </c>
      <c r="L35" s="93" t="s">
        <v>8</v>
      </c>
      <c r="M35" s="109" t="s">
        <v>9</v>
      </c>
      <c r="N35" s="166" t="s">
        <v>10</v>
      </c>
      <c r="O35" s="166" t="s">
        <v>11</v>
      </c>
    </row>
    <row r="36" spans="1:15">
      <c r="A36" s="3"/>
      <c r="B36" s="139" t="s">
        <v>53</v>
      </c>
      <c r="C36" s="120" t="s">
        <v>54</v>
      </c>
      <c r="D36" s="139" t="s">
        <v>55</v>
      </c>
      <c r="E36" s="120" t="s">
        <v>56</v>
      </c>
      <c r="F36" s="139" t="s">
        <v>57</v>
      </c>
      <c r="G36" s="120" t="s">
        <v>12</v>
      </c>
      <c r="H36" s="139" t="s">
        <v>13</v>
      </c>
      <c r="I36" s="120" t="s">
        <v>14</v>
      </c>
      <c r="J36" s="139" t="s">
        <v>15</v>
      </c>
      <c r="K36" s="120" t="s">
        <v>16</v>
      </c>
      <c r="L36" s="94" t="s">
        <v>17</v>
      </c>
      <c r="M36" s="110" t="s">
        <v>18</v>
      </c>
      <c r="N36" s="167" t="s">
        <v>19</v>
      </c>
      <c r="O36" s="167" t="s">
        <v>20</v>
      </c>
    </row>
    <row r="37" spans="1:15">
      <c r="A37" s="3"/>
      <c r="B37" s="140"/>
      <c r="C37" s="121"/>
      <c r="D37" s="154"/>
      <c r="E37" s="131"/>
      <c r="F37" s="159"/>
      <c r="G37" s="131"/>
      <c r="H37" s="154"/>
      <c r="I37" s="131"/>
      <c r="J37" s="154"/>
      <c r="K37" s="131"/>
      <c r="L37" s="94" t="s">
        <v>21</v>
      </c>
      <c r="M37" s="110" t="s">
        <v>22</v>
      </c>
      <c r="N37" s="167" t="s">
        <v>23</v>
      </c>
      <c r="O37" s="167" t="s">
        <v>24</v>
      </c>
    </row>
    <row r="38" spans="1:15">
      <c r="A38" s="187" t="s">
        <v>25</v>
      </c>
      <c r="B38" s="188">
        <f>SUM(B39:B41)</f>
        <v>0</v>
      </c>
      <c r="C38" s="186">
        <f t="shared" ref="C38:L38" si="0">SUM(C39:C41)</f>
        <v>0</v>
      </c>
      <c r="D38" s="188">
        <f t="shared" si="0"/>
        <v>0</v>
      </c>
      <c r="E38" s="186">
        <f t="shared" si="0"/>
        <v>0</v>
      </c>
      <c r="F38" s="188">
        <f t="shared" si="0"/>
        <v>0</v>
      </c>
      <c r="G38" s="186">
        <f t="shared" si="0"/>
        <v>0</v>
      </c>
      <c r="H38" s="188">
        <f t="shared" si="0"/>
        <v>0</v>
      </c>
      <c r="I38" s="186" t="e">
        <f t="shared" si="0"/>
        <v>#REF!</v>
      </c>
      <c r="J38" s="188">
        <f t="shared" si="0"/>
        <v>0</v>
      </c>
      <c r="K38" s="186" t="e">
        <f t="shared" si="0"/>
        <v>#REF!</v>
      </c>
      <c r="L38" s="95">
        <f t="shared" si="0"/>
        <v>0</v>
      </c>
      <c r="M38" s="111" t="e">
        <f>SUM(M39:M41)</f>
        <v>#REF!</v>
      </c>
      <c r="N38" s="168" t="e">
        <f>M38-L38</f>
        <v>#REF!</v>
      </c>
      <c r="O38" s="169" t="e">
        <f>(N38*100)/M38</f>
        <v>#REF!</v>
      </c>
    </row>
    <row r="39" spans="1:15">
      <c r="A39" s="22" t="s">
        <v>26</v>
      </c>
      <c r="B39" s="141">
        <v>0</v>
      </c>
      <c r="C39" s="122">
        <f>[1]รวม!$N$2</f>
        <v>0</v>
      </c>
      <c r="D39" s="141">
        <v>0</v>
      </c>
      <c r="E39" s="81">
        <f>[2]รวม!$N$2</f>
        <v>0</v>
      </c>
      <c r="F39" s="141">
        <v>0</v>
      </c>
      <c r="G39" s="83">
        <f>[3]ค่าโทรศัพท์รวม!$L$2</f>
        <v>0</v>
      </c>
      <c r="H39" s="141">
        <v>0</v>
      </c>
      <c r="I39" s="83" t="e">
        <f>#REF!</f>
        <v>#REF!</v>
      </c>
      <c r="J39" s="141">
        <v>0</v>
      </c>
      <c r="K39" s="83" t="e">
        <f>#REF!</f>
        <v>#REF!</v>
      </c>
      <c r="L39" s="96">
        <f>B39+D39+F39+H39+J39</f>
        <v>0</v>
      </c>
      <c r="M39" s="87" t="e">
        <f>C39+E39+G39+I39+K39</f>
        <v>#REF!</v>
      </c>
      <c r="N39" s="170" t="e">
        <f t="shared" ref="N39:N41" si="1">M39-L39</f>
        <v>#REF!</v>
      </c>
      <c r="O39" s="171" t="e">
        <f t="shared" ref="O39:O65" si="2">(N39*100)/M39</f>
        <v>#REF!</v>
      </c>
    </row>
    <row r="40" spans="1:15">
      <c r="A40" s="22" t="s">
        <v>51</v>
      </c>
      <c r="B40" s="141">
        <v>0</v>
      </c>
      <c r="C40" s="122">
        <f>[1]รวม!$N$2</f>
        <v>0</v>
      </c>
      <c r="D40" s="141">
        <v>0</v>
      </c>
      <c r="E40" s="81">
        <f>[2]รวม!$N$2</f>
        <v>0</v>
      </c>
      <c r="F40" s="141">
        <v>0</v>
      </c>
      <c r="G40" s="83">
        <f>[3]ค่าโทรศัพท์รวม!$L$2</f>
        <v>0</v>
      </c>
      <c r="H40" s="141">
        <v>0</v>
      </c>
      <c r="I40" s="83" t="e">
        <f>#REF!</f>
        <v>#REF!</v>
      </c>
      <c r="J40" s="141">
        <v>0</v>
      </c>
      <c r="K40" s="83" t="e">
        <f>#REF!</f>
        <v>#REF!</v>
      </c>
      <c r="L40" s="96">
        <f t="shared" ref="L40:M41" si="3">B40+D40+F40+H40+J40</f>
        <v>0</v>
      </c>
      <c r="M40" s="87" t="e">
        <f t="shared" si="3"/>
        <v>#REF!</v>
      </c>
      <c r="N40" s="170" t="e">
        <f t="shared" si="1"/>
        <v>#REF!</v>
      </c>
      <c r="O40" s="171" t="e">
        <f t="shared" si="2"/>
        <v>#REF!</v>
      </c>
    </row>
    <row r="41" spans="1:15">
      <c r="A41" s="22" t="s">
        <v>52</v>
      </c>
      <c r="B41" s="142">
        <v>0</v>
      </c>
      <c r="C41" s="122">
        <f>[1]รวม!$N$2</f>
        <v>0</v>
      </c>
      <c r="D41" s="142">
        <v>0</v>
      </c>
      <c r="E41" s="81">
        <f>[2]รวม!$N$2</f>
        <v>0</v>
      </c>
      <c r="F41" s="142">
        <v>0</v>
      </c>
      <c r="G41" s="83">
        <f>[3]ค่าโทรศัพท์รวม!$L$2</f>
        <v>0</v>
      </c>
      <c r="H41" s="142">
        <v>0</v>
      </c>
      <c r="I41" s="83" t="e">
        <f>#REF!</f>
        <v>#REF!</v>
      </c>
      <c r="J41" s="142">
        <v>0</v>
      </c>
      <c r="K41" s="83" t="e">
        <f>#REF!</f>
        <v>#REF!</v>
      </c>
      <c r="L41" s="96">
        <f t="shared" si="3"/>
        <v>0</v>
      </c>
      <c r="M41" s="88" t="e">
        <f t="shared" si="3"/>
        <v>#REF!</v>
      </c>
      <c r="N41" s="172" t="e">
        <f t="shared" si="1"/>
        <v>#REF!</v>
      </c>
      <c r="O41" s="189" t="e">
        <f t="shared" si="2"/>
        <v>#REF!</v>
      </c>
    </row>
    <row r="42" spans="1:15" s="85" customFormat="1">
      <c r="A42" s="254" t="s">
        <v>27</v>
      </c>
      <c r="B42" s="143">
        <f>[1]รวม!$J$3</f>
        <v>0</v>
      </c>
      <c r="C42" s="123"/>
      <c r="D42" s="143">
        <f>[2]รวม!$J$3</f>
        <v>0</v>
      </c>
      <c r="E42" s="123"/>
      <c r="F42" s="143">
        <f>[3]ค่าโทรศัพท์รวม!$H$3</f>
        <v>0</v>
      </c>
      <c r="G42" s="123"/>
      <c r="H42" s="143" t="e">
        <f>#REF!</f>
        <v>#REF!</v>
      </c>
      <c r="I42" s="123"/>
      <c r="J42" s="143" t="e">
        <f>#REF!</f>
        <v>#REF!</v>
      </c>
      <c r="K42" s="123"/>
      <c r="L42" s="97" t="e">
        <f>B42+D42+F42+H42+J42</f>
        <v>#REF!</v>
      </c>
      <c r="M42" s="112"/>
      <c r="N42" s="173"/>
      <c r="O42" s="174"/>
    </row>
    <row r="43" spans="1:15" s="85" customFormat="1">
      <c r="A43" s="84" t="s">
        <v>194</v>
      </c>
      <c r="B43" s="144">
        <f>SUM(B44:B46)</f>
        <v>0</v>
      </c>
      <c r="C43" s="124"/>
      <c r="D43" s="144">
        <f>SUM(D44:D46)</f>
        <v>0</v>
      </c>
      <c r="E43" s="124"/>
      <c r="F43" s="144">
        <f>SUM(F44:F46)</f>
        <v>0</v>
      </c>
      <c r="G43" s="124"/>
      <c r="H43" s="144">
        <f>SUM(H44:H46)</f>
        <v>0</v>
      </c>
      <c r="I43" s="124"/>
      <c r="J43" s="144" t="e">
        <f>SUM(J44:J46)</f>
        <v>#REF!</v>
      </c>
      <c r="K43" s="124"/>
      <c r="L43" s="98" t="e">
        <f>SUM(L44:L46)</f>
        <v>#REF!</v>
      </c>
      <c r="M43" s="113"/>
      <c r="N43" s="175"/>
      <c r="O43" s="176"/>
    </row>
    <row r="44" spans="1:15">
      <c r="A44" s="24" t="s">
        <v>40</v>
      </c>
      <c r="B44" s="145">
        <f>[1]รวม!$H$100</f>
        <v>0</v>
      </c>
      <c r="C44" s="125"/>
      <c r="D44" s="155">
        <f>[2]รวม!$G$17</f>
        <v>0</v>
      </c>
      <c r="E44" s="125"/>
      <c r="F44" s="155">
        <f>[3]ค่าโทรศัพท์รวม!$K$100</f>
        <v>0</v>
      </c>
      <c r="G44" s="125"/>
      <c r="H44" s="155"/>
      <c r="I44" s="125"/>
      <c r="J44" s="160" t="e">
        <f>#REF!</f>
        <v>#REF!</v>
      </c>
      <c r="K44" s="125"/>
      <c r="L44" s="99" t="e">
        <f>B44+D44+F44+H44+J44</f>
        <v>#REF!</v>
      </c>
      <c r="M44" s="114"/>
      <c r="N44" s="177"/>
      <c r="O44" s="178"/>
    </row>
    <row r="45" spans="1:15">
      <c r="A45" s="21" t="s">
        <v>41</v>
      </c>
      <c r="B45" s="146">
        <f>[1]รวม!$I$100</f>
        <v>0</v>
      </c>
      <c r="C45" s="125"/>
      <c r="D45" s="156">
        <f>[2]รวม!$H$17</f>
        <v>0</v>
      </c>
      <c r="E45" s="125"/>
      <c r="F45" s="156">
        <f>[3]ค่าโทรศัพท์รวม!$L$100</f>
        <v>0</v>
      </c>
      <c r="G45" s="125"/>
      <c r="H45" s="156"/>
      <c r="I45" s="125"/>
      <c r="J45" s="160" t="e">
        <f>#REF!</f>
        <v>#REF!</v>
      </c>
      <c r="K45" s="125"/>
      <c r="L45" s="99" t="e">
        <f t="shared" ref="L45:L46" si="4">B45+D45+F45+H45+J45</f>
        <v>#REF!</v>
      </c>
      <c r="M45" s="114"/>
      <c r="N45" s="177"/>
      <c r="O45" s="178"/>
    </row>
    <row r="46" spans="1:15">
      <c r="A46" s="21" t="s">
        <v>42</v>
      </c>
      <c r="B46" s="147">
        <f>[1]รวม!$J$100</f>
        <v>0</v>
      </c>
      <c r="C46" s="125"/>
      <c r="D46" s="157">
        <f>[2]รวม!$I$17</f>
        <v>0</v>
      </c>
      <c r="E46" s="125"/>
      <c r="F46" s="157">
        <f>[3]ค่าโทรศัพท์รวม!$M$100</f>
        <v>0</v>
      </c>
      <c r="G46" s="125"/>
      <c r="H46" s="157"/>
      <c r="I46" s="125"/>
      <c r="J46" s="161" t="e">
        <f>#REF!</f>
        <v>#REF!</v>
      </c>
      <c r="K46" s="125"/>
      <c r="L46" s="100" t="e">
        <f t="shared" si="4"/>
        <v>#REF!</v>
      </c>
      <c r="M46" s="114"/>
      <c r="N46" s="177"/>
      <c r="O46" s="178"/>
    </row>
    <row r="47" spans="1:15">
      <c r="A47" s="192" t="s">
        <v>159</v>
      </c>
      <c r="B47" s="193">
        <f>B42-B43</f>
        <v>0</v>
      </c>
      <c r="C47" s="126"/>
      <c r="D47" s="193">
        <f>D42-D43</f>
        <v>0</v>
      </c>
      <c r="E47" s="126"/>
      <c r="F47" s="193">
        <f>F42-F43</f>
        <v>0</v>
      </c>
      <c r="G47" s="126"/>
      <c r="H47" s="193" t="e">
        <f>H42-H43</f>
        <v>#REF!</v>
      </c>
      <c r="I47" s="126"/>
      <c r="J47" s="193" t="e">
        <f>J42-J43</f>
        <v>#REF!</v>
      </c>
      <c r="K47" s="126"/>
      <c r="L47" s="194" t="e">
        <f>L42-L43</f>
        <v>#REF!</v>
      </c>
      <c r="M47" s="114"/>
      <c r="N47" s="177"/>
      <c r="O47" s="178"/>
    </row>
    <row r="48" spans="1:15">
      <c r="A48" s="195" t="s">
        <v>195</v>
      </c>
      <c r="B48" s="196"/>
      <c r="C48" s="197"/>
      <c r="D48" s="196"/>
      <c r="E48" s="197"/>
      <c r="F48" s="196"/>
      <c r="G48" s="197"/>
      <c r="H48" s="196"/>
      <c r="I48" s="197"/>
      <c r="J48" s="196"/>
      <c r="K48" s="197"/>
      <c r="L48" s="198"/>
      <c r="M48" s="201"/>
      <c r="N48" s="199"/>
      <c r="O48" s="200"/>
    </row>
    <row r="49" spans="1:15">
      <c r="A49" s="11" t="s">
        <v>29</v>
      </c>
      <c r="B49" s="151"/>
      <c r="C49" s="129">
        <f>[1]ตค!$O$96</f>
        <v>0</v>
      </c>
      <c r="D49" s="151"/>
      <c r="E49" s="129">
        <f>[2]ตค!$O$96</f>
        <v>0</v>
      </c>
      <c r="F49" s="151"/>
      <c r="G49" s="129">
        <f>[3]ตค!$R$96</f>
        <v>0</v>
      </c>
      <c r="H49" s="151"/>
      <c r="I49" s="129" t="e">
        <f>#REF!</f>
        <v>#REF!</v>
      </c>
      <c r="J49" s="151"/>
      <c r="K49" s="129" t="e">
        <f>#REF!</f>
        <v>#REF!</v>
      </c>
      <c r="L49" s="190">
        <f t="shared" ref="L49:M63" si="5">B49+D49+F49+H49+J49</f>
        <v>0</v>
      </c>
      <c r="M49" s="116" t="e">
        <f t="shared" si="5"/>
        <v>#REF!</v>
      </c>
      <c r="N49" s="191" t="e">
        <f t="shared" ref="N49:N65" si="6">M49-L49</f>
        <v>#REF!</v>
      </c>
      <c r="O49" s="183" t="e">
        <f t="shared" si="2"/>
        <v>#REF!</v>
      </c>
    </row>
    <row r="50" spans="1:15">
      <c r="A50" s="4" t="s">
        <v>30</v>
      </c>
      <c r="B50" s="148"/>
      <c r="C50" s="127">
        <f>[1]พย!$O$33</f>
        <v>0</v>
      </c>
      <c r="D50" s="148"/>
      <c r="E50" s="127">
        <f>[2]พย!$O$39</f>
        <v>0</v>
      </c>
      <c r="F50" s="148"/>
      <c r="G50" s="127">
        <f>[3]พย!$R$96</f>
        <v>0</v>
      </c>
      <c r="H50" s="148"/>
      <c r="I50" s="127" t="e">
        <f>#REF!</f>
        <v>#REF!</v>
      </c>
      <c r="J50" s="148"/>
      <c r="K50" s="127" t="e">
        <f>#REF!</f>
        <v>#REF!</v>
      </c>
      <c r="L50" s="96">
        <f t="shared" si="5"/>
        <v>0</v>
      </c>
      <c r="M50" s="87" t="e">
        <f t="shared" si="5"/>
        <v>#REF!</v>
      </c>
      <c r="N50" s="170" t="e">
        <f t="shared" si="6"/>
        <v>#REF!</v>
      </c>
      <c r="O50" s="171" t="e">
        <f t="shared" si="2"/>
        <v>#REF!</v>
      </c>
    </row>
    <row r="51" spans="1:15">
      <c r="A51" s="10" t="s">
        <v>31</v>
      </c>
      <c r="B51" s="149"/>
      <c r="C51" s="128">
        <f>[1]ธค!$O$33</f>
        <v>0</v>
      </c>
      <c r="D51" s="149"/>
      <c r="E51" s="128">
        <f>[2]ธค!$O$39</f>
        <v>0</v>
      </c>
      <c r="F51" s="149"/>
      <c r="G51" s="128">
        <f>[3]ธค!$R$96</f>
        <v>0</v>
      </c>
      <c r="H51" s="149"/>
      <c r="I51" s="128" t="e">
        <f>#REF!</f>
        <v>#REF!</v>
      </c>
      <c r="J51" s="149"/>
      <c r="K51" s="128" t="e">
        <f>#REF!</f>
        <v>#REF!</v>
      </c>
      <c r="L51" s="96">
        <f t="shared" si="5"/>
        <v>0</v>
      </c>
      <c r="M51" s="115" t="e">
        <f t="shared" si="5"/>
        <v>#REF!</v>
      </c>
      <c r="N51" s="179" t="e">
        <f t="shared" si="6"/>
        <v>#REF!</v>
      </c>
      <c r="O51" s="180" t="e">
        <f t="shared" si="2"/>
        <v>#REF!</v>
      </c>
    </row>
    <row r="52" spans="1:15">
      <c r="A52" s="20" t="s">
        <v>46</v>
      </c>
      <c r="B52" s="150">
        <f t="shared" ref="B52:M52" si="7">SUM(B49:B51)</f>
        <v>0</v>
      </c>
      <c r="C52" s="82">
        <f t="shared" si="7"/>
        <v>0</v>
      </c>
      <c r="D52" s="150">
        <f t="shared" si="7"/>
        <v>0</v>
      </c>
      <c r="E52" s="82">
        <f t="shared" si="7"/>
        <v>0</v>
      </c>
      <c r="F52" s="150">
        <f t="shared" si="7"/>
        <v>0</v>
      </c>
      <c r="G52" s="82">
        <f t="shared" si="7"/>
        <v>0</v>
      </c>
      <c r="H52" s="150">
        <f t="shared" si="7"/>
        <v>0</v>
      </c>
      <c r="I52" s="82" t="e">
        <f t="shared" si="7"/>
        <v>#REF!</v>
      </c>
      <c r="J52" s="150">
        <f t="shared" si="7"/>
        <v>0</v>
      </c>
      <c r="K52" s="82" t="e">
        <f t="shared" si="7"/>
        <v>#REF!</v>
      </c>
      <c r="L52" s="101">
        <f t="shared" si="7"/>
        <v>0</v>
      </c>
      <c r="M52" s="25" t="e">
        <f t="shared" si="7"/>
        <v>#REF!</v>
      </c>
      <c r="N52" s="181" t="e">
        <f t="shared" si="6"/>
        <v>#REF!</v>
      </c>
      <c r="O52" s="181" t="e">
        <f t="shared" si="2"/>
        <v>#REF!</v>
      </c>
    </row>
    <row r="53" spans="1:15">
      <c r="A53" s="4" t="s">
        <v>34</v>
      </c>
      <c r="B53" s="148"/>
      <c r="C53" s="127">
        <f>[1]มค!$O$33</f>
        <v>0</v>
      </c>
      <c r="D53" s="148"/>
      <c r="E53" s="127">
        <f>[2]มค!$O$39</f>
        <v>0</v>
      </c>
      <c r="F53" s="148"/>
      <c r="G53" s="127">
        <f>[3]มค!$R$96</f>
        <v>0</v>
      </c>
      <c r="H53" s="148"/>
      <c r="I53" s="127" t="e">
        <f>#REF!</f>
        <v>#REF!</v>
      </c>
      <c r="J53" s="148"/>
      <c r="K53" s="127" t="e">
        <f>#REF!</f>
        <v>#REF!</v>
      </c>
      <c r="L53" s="96">
        <f t="shared" si="5"/>
        <v>0</v>
      </c>
      <c r="M53" s="87" t="e">
        <f t="shared" si="5"/>
        <v>#REF!</v>
      </c>
      <c r="N53" s="182" t="e">
        <f t="shared" si="6"/>
        <v>#REF!</v>
      </c>
      <c r="O53" s="183" t="e">
        <f t="shared" si="2"/>
        <v>#REF!</v>
      </c>
    </row>
    <row r="54" spans="1:15">
      <c r="A54" s="4" t="s">
        <v>35</v>
      </c>
      <c r="B54" s="148"/>
      <c r="C54" s="127">
        <f>[1]กพ!$O$33</f>
        <v>0</v>
      </c>
      <c r="D54" s="148"/>
      <c r="E54" s="127">
        <f>[2]กพ!$O$39</f>
        <v>0</v>
      </c>
      <c r="F54" s="148"/>
      <c r="G54" s="127">
        <f>[3]กพ!$R$96</f>
        <v>0</v>
      </c>
      <c r="H54" s="148"/>
      <c r="I54" s="127" t="e">
        <f>#REF!</f>
        <v>#REF!</v>
      </c>
      <c r="J54" s="148"/>
      <c r="K54" s="127" t="e">
        <f>#REF!</f>
        <v>#REF!</v>
      </c>
      <c r="L54" s="96">
        <f t="shared" si="5"/>
        <v>0</v>
      </c>
      <c r="M54" s="87" t="e">
        <f t="shared" si="5"/>
        <v>#REF!</v>
      </c>
      <c r="N54" s="179" t="e">
        <f t="shared" si="6"/>
        <v>#REF!</v>
      </c>
      <c r="O54" s="171" t="e">
        <f t="shared" si="2"/>
        <v>#REF!</v>
      </c>
    </row>
    <row r="55" spans="1:15">
      <c r="A55" s="10" t="s">
        <v>36</v>
      </c>
      <c r="B55" s="149"/>
      <c r="C55" s="128">
        <f>[1]มีค!$O$33</f>
        <v>0</v>
      </c>
      <c r="D55" s="149"/>
      <c r="E55" s="128">
        <f>[2]มีค!$O$39</f>
        <v>0</v>
      </c>
      <c r="F55" s="149"/>
      <c r="G55" s="128">
        <f>[3]มีค!$R$96</f>
        <v>0</v>
      </c>
      <c r="H55" s="149"/>
      <c r="I55" s="128" t="e">
        <f>#REF!</f>
        <v>#REF!</v>
      </c>
      <c r="J55" s="149"/>
      <c r="K55" s="128" t="e">
        <f>#REF!</f>
        <v>#REF!</v>
      </c>
      <c r="L55" s="96">
        <f t="shared" si="5"/>
        <v>0</v>
      </c>
      <c r="M55" s="115" t="e">
        <f t="shared" si="5"/>
        <v>#REF!</v>
      </c>
      <c r="N55" s="179" t="e">
        <f t="shared" si="6"/>
        <v>#REF!</v>
      </c>
      <c r="O55" s="180" t="e">
        <f t="shared" si="2"/>
        <v>#REF!</v>
      </c>
    </row>
    <row r="56" spans="1:15">
      <c r="A56" s="20" t="s">
        <v>47</v>
      </c>
      <c r="B56" s="150">
        <f t="shared" ref="B56:M56" si="8">SUM(B53:B55)</f>
        <v>0</v>
      </c>
      <c r="C56" s="82">
        <f t="shared" si="8"/>
        <v>0</v>
      </c>
      <c r="D56" s="150">
        <f t="shared" si="8"/>
        <v>0</v>
      </c>
      <c r="E56" s="82">
        <f t="shared" si="8"/>
        <v>0</v>
      </c>
      <c r="F56" s="150">
        <f t="shared" si="8"/>
        <v>0</v>
      </c>
      <c r="G56" s="82">
        <f t="shared" si="8"/>
        <v>0</v>
      </c>
      <c r="H56" s="150">
        <f t="shared" si="8"/>
        <v>0</v>
      </c>
      <c r="I56" s="82" t="e">
        <f t="shared" si="8"/>
        <v>#REF!</v>
      </c>
      <c r="J56" s="150">
        <f t="shared" si="8"/>
        <v>0</v>
      </c>
      <c r="K56" s="82" t="e">
        <f t="shared" si="8"/>
        <v>#REF!</v>
      </c>
      <c r="L56" s="101">
        <f t="shared" si="8"/>
        <v>0</v>
      </c>
      <c r="M56" s="25" t="e">
        <f t="shared" si="8"/>
        <v>#REF!</v>
      </c>
      <c r="N56" s="181" t="e">
        <f t="shared" si="6"/>
        <v>#REF!</v>
      </c>
      <c r="O56" s="181" t="e">
        <f t="shared" si="2"/>
        <v>#REF!</v>
      </c>
    </row>
    <row r="57" spans="1:15">
      <c r="A57" s="11" t="s">
        <v>37</v>
      </c>
      <c r="B57" s="151"/>
      <c r="C57" s="129">
        <f>[1]เมย!$O$33</f>
        <v>0</v>
      </c>
      <c r="D57" s="151"/>
      <c r="E57" s="129">
        <f>[2]เมย!$O$39</f>
        <v>0</v>
      </c>
      <c r="F57" s="151"/>
      <c r="G57" s="129">
        <f>[3]เมย!$R$96</f>
        <v>0</v>
      </c>
      <c r="H57" s="151"/>
      <c r="I57" s="129" t="e">
        <f>#REF!</f>
        <v>#REF!</v>
      </c>
      <c r="J57" s="151"/>
      <c r="K57" s="129" t="e">
        <f>#REF!</f>
        <v>#REF!</v>
      </c>
      <c r="L57" s="96">
        <f t="shared" si="5"/>
        <v>0</v>
      </c>
      <c r="M57" s="116" t="e">
        <f t="shared" si="5"/>
        <v>#REF!</v>
      </c>
      <c r="N57" s="182" t="e">
        <f t="shared" si="6"/>
        <v>#REF!</v>
      </c>
      <c r="O57" s="183" t="e">
        <f t="shared" si="2"/>
        <v>#REF!</v>
      </c>
    </row>
    <row r="58" spans="1:15">
      <c r="A58" s="4" t="s">
        <v>38</v>
      </c>
      <c r="B58" s="148"/>
      <c r="C58" s="127">
        <f>[1]พค!$O$33</f>
        <v>0</v>
      </c>
      <c r="D58" s="148"/>
      <c r="E58" s="127">
        <f>[2]พค!$O$39</f>
        <v>0</v>
      </c>
      <c r="F58" s="148"/>
      <c r="G58" s="127">
        <f>[3]พค!$R$96</f>
        <v>0</v>
      </c>
      <c r="H58" s="148"/>
      <c r="I58" s="127" t="e">
        <f>#REF!</f>
        <v>#REF!</v>
      </c>
      <c r="J58" s="148"/>
      <c r="K58" s="127" t="e">
        <f>#REF!</f>
        <v>#REF!</v>
      </c>
      <c r="L58" s="96">
        <f t="shared" si="5"/>
        <v>0</v>
      </c>
      <c r="M58" s="87" t="e">
        <f t="shared" si="5"/>
        <v>#REF!</v>
      </c>
      <c r="N58" s="179" t="e">
        <f t="shared" si="6"/>
        <v>#REF!</v>
      </c>
      <c r="O58" s="171" t="e">
        <f t="shared" si="2"/>
        <v>#REF!</v>
      </c>
    </row>
    <row r="59" spans="1:15">
      <c r="A59" s="10" t="s">
        <v>39</v>
      </c>
      <c r="B59" s="149"/>
      <c r="C59" s="128">
        <f>[1]มิย!$O$33</f>
        <v>0</v>
      </c>
      <c r="D59" s="149"/>
      <c r="E59" s="128">
        <f>[2]มิย!$O$39</f>
        <v>0</v>
      </c>
      <c r="F59" s="149"/>
      <c r="G59" s="128">
        <f>[3]มิย!$R$96</f>
        <v>0</v>
      </c>
      <c r="H59" s="149"/>
      <c r="I59" s="128" t="e">
        <f>#REF!</f>
        <v>#REF!</v>
      </c>
      <c r="J59" s="149"/>
      <c r="K59" s="128" t="e">
        <f>#REF!</f>
        <v>#REF!</v>
      </c>
      <c r="L59" s="96">
        <f t="shared" si="5"/>
        <v>0</v>
      </c>
      <c r="M59" s="115" t="e">
        <f t="shared" si="5"/>
        <v>#REF!</v>
      </c>
      <c r="N59" s="179" t="e">
        <f t="shared" si="6"/>
        <v>#REF!</v>
      </c>
      <c r="O59" s="180" t="e">
        <f t="shared" si="2"/>
        <v>#REF!</v>
      </c>
    </row>
    <row r="60" spans="1:15">
      <c r="A60" s="20" t="s">
        <v>48</v>
      </c>
      <c r="B60" s="150">
        <f t="shared" ref="B60:M60" si="9">SUM(B57:B59)</f>
        <v>0</v>
      </c>
      <c r="C60" s="82">
        <f t="shared" si="9"/>
        <v>0</v>
      </c>
      <c r="D60" s="150">
        <f t="shared" si="9"/>
        <v>0</v>
      </c>
      <c r="E60" s="82">
        <f t="shared" si="9"/>
        <v>0</v>
      </c>
      <c r="F60" s="150">
        <f t="shared" si="9"/>
        <v>0</v>
      </c>
      <c r="G60" s="82">
        <f t="shared" si="9"/>
        <v>0</v>
      </c>
      <c r="H60" s="150">
        <f t="shared" si="9"/>
        <v>0</v>
      </c>
      <c r="I60" s="82" t="e">
        <f t="shared" si="9"/>
        <v>#REF!</v>
      </c>
      <c r="J60" s="150">
        <f t="shared" si="9"/>
        <v>0</v>
      </c>
      <c r="K60" s="82" t="e">
        <f t="shared" si="9"/>
        <v>#REF!</v>
      </c>
      <c r="L60" s="101">
        <f t="shared" si="9"/>
        <v>0</v>
      </c>
      <c r="M60" s="25" t="e">
        <f t="shared" si="9"/>
        <v>#REF!</v>
      </c>
      <c r="N60" s="181" t="e">
        <f t="shared" si="6"/>
        <v>#REF!</v>
      </c>
      <c r="O60" s="181" t="e">
        <f t="shared" si="2"/>
        <v>#REF!</v>
      </c>
    </row>
    <row r="61" spans="1:15">
      <c r="A61" s="11" t="s">
        <v>40</v>
      </c>
      <c r="B61" s="151"/>
      <c r="C61" s="129">
        <f>[1]กค!$O$33</f>
        <v>0</v>
      </c>
      <c r="D61" s="151"/>
      <c r="E61" s="129">
        <f>[2]กค!$O$39</f>
        <v>0</v>
      </c>
      <c r="F61" s="151"/>
      <c r="G61" s="129">
        <f>[3]กค!$R$96</f>
        <v>0</v>
      </c>
      <c r="H61" s="151"/>
      <c r="I61" s="129" t="e">
        <f>#REF!</f>
        <v>#REF!</v>
      </c>
      <c r="J61" s="151"/>
      <c r="K61" s="129" t="e">
        <f>#REF!</f>
        <v>#REF!</v>
      </c>
      <c r="L61" s="96">
        <f t="shared" si="5"/>
        <v>0</v>
      </c>
      <c r="M61" s="116" t="e">
        <f t="shared" si="5"/>
        <v>#REF!</v>
      </c>
      <c r="N61" s="182" t="e">
        <f t="shared" si="6"/>
        <v>#REF!</v>
      </c>
      <c r="O61" s="183" t="e">
        <f t="shared" si="2"/>
        <v>#REF!</v>
      </c>
    </row>
    <row r="62" spans="1:15">
      <c r="A62" s="4" t="s">
        <v>41</v>
      </c>
      <c r="B62" s="148"/>
      <c r="C62" s="127">
        <f>[1]สค!$O$33</f>
        <v>0</v>
      </c>
      <c r="D62" s="148"/>
      <c r="E62" s="127">
        <f>[2]สค!$O$39</f>
        <v>0</v>
      </c>
      <c r="F62" s="148"/>
      <c r="G62" s="127">
        <f>[3]สค!$R$96</f>
        <v>0</v>
      </c>
      <c r="H62" s="148"/>
      <c r="I62" s="127" t="e">
        <f>#REF!</f>
        <v>#REF!</v>
      </c>
      <c r="J62" s="148"/>
      <c r="K62" s="127" t="e">
        <f>#REF!</f>
        <v>#REF!</v>
      </c>
      <c r="L62" s="96">
        <f t="shared" si="5"/>
        <v>0</v>
      </c>
      <c r="M62" s="87" t="e">
        <f t="shared" si="5"/>
        <v>#REF!</v>
      </c>
      <c r="N62" s="179" t="e">
        <f t="shared" si="6"/>
        <v>#REF!</v>
      </c>
      <c r="O62" s="171" t="e">
        <f t="shared" si="2"/>
        <v>#REF!</v>
      </c>
    </row>
    <row r="63" spans="1:15">
      <c r="A63" s="10" t="s">
        <v>42</v>
      </c>
      <c r="B63" s="149"/>
      <c r="C63" s="128">
        <f>[1]กย!$O$33</f>
        <v>0</v>
      </c>
      <c r="D63" s="149"/>
      <c r="E63" s="128">
        <f>[2]กย!$O$39</f>
        <v>0</v>
      </c>
      <c r="F63" s="149"/>
      <c r="G63" s="128">
        <f>[3]กย!$R$96</f>
        <v>0</v>
      </c>
      <c r="H63" s="149"/>
      <c r="I63" s="128" t="e">
        <f>#REF!</f>
        <v>#REF!</v>
      </c>
      <c r="J63" s="149"/>
      <c r="K63" s="128" t="e">
        <f>#REF!</f>
        <v>#REF!</v>
      </c>
      <c r="L63" s="96">
        <f t="shared" si="5"/>
        <v>0</v>
      </c>
      <c r="M63" s="115" t="e">
        <f t="shared" si="5"/>
        <v>#REF!</v>
      </c>
      <c r="N63" s="179" t="e">
        <f t="shared" si="6"/>
        <v>#REF!</v>
      </c>
      <c r="O63" s="180" t="e">
        <f t="shared" si="2"/>
        <v>#REF!</v>
      </c>
    </row>
    <row r="64" spans="1:15">
      <c r="A64" s="20" t="s">
        <v>49</v>
      </c>
      <c r="B64" s="150">
        <f t="shared" ref="B64:M64" si="10">SUM(B61:B63)</f>
        <v>0</v>
      </c>
      <c r="C64" s="82">
        <f t="shared" si="10"/>
        <v>0</v>
      </c>
      <c r="D64" s="150">
        <f t="shared" si="10"/>
        <v>0</v>
      </c>
      <c r="E64" s="82">
        <f t="shared" si="10"/>
        <v>0</v>
      </c>
      <c r="F64" s="150">
        <f t="shared" si="10"/>
        <v>0</v>
      </c>
      <c r="G64" s="82">
        <f t="shared" si="10"/>
        <v>0</v>
      </c>
      <c r="H64" s="150">
        <f t="shared" si="10"/>
        <v>0</v>
      </c>
      <c r="I64" s="82" t="e">
        <f t="shared" si="10"/>
        <v>#REF!</v>
      </c>
      <c r="J64" s="150">
        <f t="shared" si="10"/>
        <v>0</v>
      </c>
      <c r="K64" s="82" t="e">
        <f t="shared" si="10"/>
        <v>#REF!</v>
      </c>
      <c r="L64" s="101">
        <f t="shared" si="10"/>
        <v>0</v>
      </c>
      <c r="M64" s="25" t="e">
        <f t="shared" si="10"/>
        <v>#REF!</v>
      </c>
      <c r="N64" s="181" t="e">
        <f t="shared" si="6"/>
        <v>#REF!</v>
      </c>
      <c r="O64" s="181" t="e">
        <f t="shared" si="2"/>
        <v>#REF!</v>
      </c>
    </row>
    <row r="65" spans="1:15">
      <c r="A65" s="23" t="s">
        <v>50</v>
      </c>
      <c r="B65" s="152">
        <f t="shared" ref="B65:M65" si="11">B52+B56+B60+B64</f>
        <v>0</v>
      </c>
      <c r="C65" s="130">
        <f t="shared" si="11"/>
        <v>0</v>
      </c>
      <c r="D65" s="152">
        <f t="shared" si="11"/>
        <v>0</v>
      </c>
      <c r="E65" s="130">
        <f t="shared" si="11"/>
        <v>0</v>
      </c>
      <c r="F65" s="152">
        <f t="shared" si="11"/>
        <v>0</v>
      </c>
      <c r="G65" s="130">
        <f t="shared" si="11"/>
        <v>0</v>
      </c>
      <c r="H65" s="152">
        <f t="shared" si="11"/>
        <v>0</v>
      </c>
      <c r="I65" s="130" t="e">
        <f t="shared" si="11"/>
        <v>#REF!</v>
      </c>
      <c r="J65" s="152">
        <f t="shared" si="11"/>
        <v>0</v>
      </c>
      <c r="K65" s="130" t="e">
        <f t="shared" si="11"/>
        <v>#REF!</v>
      </c>
      <c r="L65" s="102">
        <f t="shared" si="11"/>
        <v>0</v>
      </c>
      <c r="M65" s="117" t="e">
        <f t="shared" si="11"/>
        <v>#REF!</v>
      </c>
      <c r="N65" s="184" t="e">
        <f t="shared" si="6"/>
        <v>#REF!</v>
      </c>
      <c r="O65" s="184" t="e">
        <f t="shared" si="2"/>
        <v>#REF!</v>
      </c>
    </row>
    <row r="66" spans="1:15">
      <c r="A66" s="5"/>
      <c r="B66" s="153"/>
      <c r="C66" s="118"/>
      <c r="D66" s="153"/>
      <c r="E66" s="118"/>
      <c r="F66" s="153"/>
      <c r="G66" s="118"/>
      <c r="H66" s="153"/>
      <c r="I66" s="118"/>
      <c r="J66" s="153"/>
      <c r="K66" s="118"/>
      <c r="L66" s="103"/>
      <c r="M66" s="118"/>
      <c r="N66" s="185"/>
      <c r="O66" s="185"/>
    </row>
    <row r="67" spans="1:15">
      <c r="A67" s="1"/>
      <c r="B67" s="136"/>
      <c r="C67" s="262" t="s">
        <v>198</v>
      </c>
      <c r="D67" s="262"/>
      <c r="E67" s="262"/>
      <c r="F67" s="262"/>
      <c r="G67" s="262"/>
      <c r="H67" s="262"/>
      <c r="I67" s="262"/>
      <c r="J67" s="136"/>
      <c r="K67" s="107"/>
      <c r="L67" s="91"/>
      <c r="M67" s="107"/>
      <c r="N67" s="164"/>
      <c r="O67" s="164"/>
    </row>
    <row r="68" spans="1:15">
      <c r="A68" s="1"/>
      <c r="B68" s="136"/>
      <c r="C68" s="262" t="s">
        <v>199</v>
      </c>
      <c r="D68" s="262"/>
      <c r="E68" s="262"/>
      <c r="F68" s="262"/>
      <c r="G68" s="262"/>
      <c r="H68" s="262"/>
      <c r="I68" s="262"/>
      <c r="J68" s="262"/>
      <c r="K68" s="107"/>
      <c r="L68" s="91"/>
      <c r="M68" s="107"/>
      <c r="N68" s="164"/>
      <c r="O68" s="164"/>
    </row>
    <row r="70" spans="1:15" ht="26.25">
      <c r="A70" s="247" t="s">
        <v>160</v>
      </c>
      <c r="B70" s="246" t="s">
        <v>186</v>
      </c>
    </row>
    <row r="71" spans="1:15">
      <c r="B71" s="104"/>
      <c r="D71" s="104"/>
    </row>
  </sheetData>
  <mergeCells count="21">
    <mergeCell ref="A28:K28"/>
    <mergeCell ref="A25:K25"/>
    <mergeCell ref="A26:K26"/>
    <mergeCell ref="A27:K27"/>
    <mergeCell ref="C20:K20"/>
    <mergeCell ref="C21:K21"/>
    <mergeCell ref="C22:K22"/>
    <mergeCell ref="A7:K7"/>
    <mergeCell ref="A2:K2"/>
    <mergeCell ref="A14:B15"/>
    <mergeCell ref="D14:D15"/>
    <mergeCell ref="E14:K14"/>
    <mergeCell ref="L34:M34"/>
    <mergeCell ref="N34:O34"/>
    <mergeCell ref="C67:I67"/>
    <mergeCell ref="C68:J68"/>
    <mergeCell ref="A34:A35"/>
    <mergeCell ref="B34:C34"/>
    <mergeCell ref="D34:E34"/>
    <mergeCell ref="H34:I34"/>
    <mergeCell ref="J34:K34"/>
  </mergeCells>
  <pageMargins left="1.2649999999999999" right="0.7" top="0.5" bottom="0.5" header="0.3" footer="0.3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1"/>
  <sheetViews>
    <sheetView topLeftCell="A25" zoomScaleNormal="100" workbookViewId="0">
      <selection activeCell="N3" sqref="N3"/>
    </sheetView>
  </sheetViews>
  <sheetFormatPr defaultColWidth="9.140625" defaultRowHeight="18.75"/>
  <cols>
    <col min="1" max="1" width="2.7109375" style="65" customWidth="1"/>
    <col min="2" max="2" width="45.85546875" style="65" customWidth="1"/>
    <col min="3" max="3" width="25.7109375" style="65" customWidth="1"/>
    <col min="4" max="4" width="10.28515625" style="66" customWidth="1"/>
    <col min="5" max="9" width="4" style="65" customWidth="1"/>
    <col min="10" max="11" width="19.42578125" style="65" customWidth="1"/>
    <col min="12" max="16384" width="9.140625" style="65"/>
  </cols>
  <sheetData>
    <row r="1" spans="1:11" s="26" customFormat="1" ht="23.25">
      <c r="A1" s="275" t="s">
        <v>58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s="26" customFormat="1">
      <c r="B2" s="27"/>
      <c r="C2" s="27" t="s">
        <v>60</v>
      </c>
      <c r="D2" s="28" t="s">
        <v>59</v>
      </c>
      <c r="F2" s="29"/>
      <c r="G2" s="30"/>
      <c r="H2" s="30"/>
    </row>
    <row r="3" spans="1:11" s="32" customFormat="1" ht="15.75">
      <c r="A3" s="30" t="s">
        <v>61</v>
      </c>
      <c r="B3" s="30"/>
      <c r="C3" s="30"/>
      <c r="D3" s="31" t="s">
        <v>62</v>
      </c>
      <c r="J3" s="29"/>
      <c r="K3" s="29"/>
    </row>
    <row r="4" spans="1:11" s="32" customFormat="1" ht="15.75">
      <c r="A4" s="30" t="s">
        <v>63</v>
      </c>
      <c r="B4" s="30"/>
      <c r="C4" s="31" t="s">
        <v>64</v>
      </c>
      <c r="E4" s="29"/>
      <c r="F4" s="29"/>
      <c r="G4" s="29"/>
      <c r="H4" s="29"/>
      <c r="I4" s="29"/>
      <c r="J4" s="30" t="s">
        <v>65</v>
      </c>
      <c r="K4" s="29"/>
    </row>
    <row r="5" spans="1:11" s="32" customFormat="1" ht="15.75">
      <c r="A5" s="30" t="s">
        <v>142</v>
      </c>
      <c r="B5" s="30"/>
      <c r="C5" s="30" t="s">
        <v>142</v>
      </c>
      <c r="E5" s="29"/>
      <c r="F5" s="29"/>
      <c r="G5" s="29"/>
      <c r="H5" s="29"/>
      <c r="I5" s="29"/>
      <c r="J5" s="30" t="s">
        <v>143</v>
      </c>
      <c r="K5" s="29"/>
    </row>
    <row r="6" spans="1:11" s="32" customFormat="1" ht="15.75">
      <c r="A6" s="30" t="s">
        <v>66</v>
      </c>
      <c r="B6" s="30"/>
      <c r="C6" s="30"/>
      <c r="D6" s="29"/>
      <c r="E6" s="29"/>
      <c r="F6" s="29"/>
      <c r="G6" s="29"/>
      <c r="H6" s="29"/>
      <c r="I6" s="29"/>
      <c r="J6" s="29"/>
      <c r="K6" s="29"/>
    </row>
    <row r="7" spans="1:11" s="32" customFormat="1" ht="15.75">
      <c r="A7" s="30" t="s">
        <v>67</v>
      </c>
      <c r="B7" s="30"/>
      <c r="C7" s="30"/>
      <c r="D7" s="29"/>
      <c r="E7" s="29"/>
      <c r="F7" s="29"/>
      <c r="G7" s="29"/>
      <c r="H7" s="29"/>
      <c r="I7" s="29"/>
      <c r="J7" s="29"/>
      <c r="K7" s="29"/>
    </row>
    <row r="8" spans="1:11" s="34" customFormat="1" ht="15.75">
      <c r="A8" s="276" t="s">
        <v>68</v>
      </c>
      <c r="B8" s="276"/>
      <c r="C8" s="33"/>
      <c r="D8" s="277" t="s">
        <v>69</v>
      </c>
      <c r="E8" s="276" t="s">
        <v>70</v>
      </c>
      <c r="F8" s="276"/>
      <c r="G8" s="276"/>
      <c r="H8" s="276"/>
      <c r="I8" s="276"/>
      <c r="J8" s="276"/>
      <c r="K8" s="276"/>
    </row>
    <row r="9" spans="1:11" s="34" customFormat="1" ht="69">
      <c r="A9" s="276"/>
      <c r="B9" s="276"/>
      <c r="C9" s="35" t="s">
        <v>71</v>
      </c>
      <c r="D9" s="277"/>
      <c r="E9" s="36" t="s">
        <v>2</v>
      </c>
      <c r="F9" s="36" t="s">
        <v>3</v>
      </c>
      <c r="G9" s="36" t="s">
        <v>72</v>
      </c>
      <c r="H9" s="37" t="s">
        <v>73</v>
      </c>
      <c r="I9" s="37" t="s">
        <v>74</v>
      </c>
      <c r="J9" s="33" t="s">
        <v>75</v>
      </c>
      <c r="K9" s="35" t="s">
        <v>76</v>
      </c>
    </row>
    <row r="10" spans="1:11" s="38" customFormat="1" ht="15.75">
      <c r="A10" s="278" t="s">
        <v>77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</row>
    <row r="11" spans="1:11" s="38" customFormat="1" ht="47.25">
      <c r="A11" s="39"/>
      <c r="B11" s="40" t="s">
        <v>78</v>
      </c>
      <c r="C11" s="39" t="s">
        <v>79</v>
      </c>
      <c r="D11" s="41">
        <v>1.1000000000000001</v>
      </c>
      <c r="E11" s="42"/>
      <c r="F11" s="42"/>
      <c r="G11" s="42"/>
      <c r="H11" s="42"/>
      <c r="I11" s="42"/>
      <c r="J11" s="42"/>
      <c r="K11" s="42"/>
    </row>
    <row r="12" spans="1:11" s="38" customFormat="1" ht="78.75">
      <c r="A12" s="43"/>
      <c r="B12" s="44" t="s">
        <v>80</v>
      </c>
      <c r="C12" s="45" t="s">
        <v>81</v>
      </c>
      <c r="D12" s="46">
        <v>1.2</v>
      </c>
      <c r="E12" s="47"/>
      <c r="F12" s="47"/>
      <c r="G12" s="47"/>
      <c r="H12" s="47"/>
      <c r="I12" s="47"/>
      <c r="J12" s="47"/>
      <c r="K12" s="47"/>
    </row>
    <row r="13" spans="1:11" s="38" customFormat="1" ht="15.75">
      <c r="A13" s="273" t="s">
        <v>82</v>
      </c>
      <c r="B13" s="273"/>
      <c r="C13" s="273"/>
      <c r="D13" s="274"/>
      <c r="E13" s="274"/>
      <c r="F13" s="274"/>
      <c r="G13" s="274"/>
      <c r="H13" s="274"/>
      <c r="I13" s="274"/>
      <c r="J13" s="274"/>
      <c r="K13" s="274"/>
    </row>
    <row r="14" spans="1:11" s="38" customFormat="1" ht="31.5">
      <c r="A14" s="39"/>
      <c r="B14" s="40" t="s">
        <v>83</v>
      </c>
      <c r="C14" s="48" t="s">
        <v>84</v>
      </c>
      <c r="D14" s="41" t="s">
        <v>85</v>
      </c>
      <c r="E14" s="42"/>
      <c r="F14" s="42"/>
      <c r="G14" s="42"/>
      <c r="H14" s="42"/>
      <c r="I14" s="42"/>
      <c r="J14" s="42"/>
      <c r="K14" s="42"/>
    </row>
    <row r="15" spans="1:11" s="38" customFormat="1" ht="15.75">
      <c r="A15" s="39"/>
      <c r="B15" s="40"/>
      <c r="C15" s="48" t="s">
        <v>86</v>
      </c>
      <c r="D15" s="41"/>
      <c r="E15" s="42"/>
      <c r="F15" s="42"/>
      <c r="G15" s="42"/>
      <c r="H15" s="42"/>
      <c r="I15" s="42"/>
      <c r="J15" s="42"/>
      <c r="K15" s="42"/>
    </row>
    <row r="16" spans="1:11" s="38" customFormat="1" ht="15.75">
      <c r="A16" s="39"/>
      <c r="B16" s="40"/>
      <c r="C16" s="48" t="s">
        <v>87</v>
      </c>
      <c r="D16" s="41"/>
      <c r="E16" s="42"/>
      <c r="F16" s="42"/>
      <c r="G16" s="42"/>
      <c r="H16" s="42"/>
      <c r="I16" s="42"/>
      <c r="J16" s="42"/>
      <c r="K16" s="42"/>
    </row>
    <row r="17" spans="1:11" s="38" customFormat="1" ht="15.75">
      <c r="A17" s="39"/>
      <c r="B17" s="40"/>
      <c r="C17" s="48" t="s">
        <v>88</v>
      </c>
      <c r="D17" s="41"/>
      <c r="E17" s="42"/>
      <c r="F17" s="42"/>
      <c r="G17" s="42"/>
      <c r="H17" s="42"/>
      <c r="I17" s="42"/>
      <c r="J17" s="42"/>
      <c r="K17" s="42"/>
    </row>
    <row r="18" spans="1:11" s="38" customFormat="1" ht="47.25">
      <c r="A18" s="39"/>
      <c r="B18" s="40"/>
      <c r="C18" s="48" t="s">
        <v>89</v>
      </c>
      <c r="D18" s="41"/>
      <c r="E18" s="42"/>
      <c r="F18" s="42"/>
      <c r="G18" s="42"/>
      <c r="H18" s="42"/>
      <c r="I18" s="42"/>
      <c r="J18" s="42"/>
      <c r="K18" s="42"/>
    </row>
    <row r="19" spans="1:11" s="38" customFormat="1" ht="47.25">
      <c r="A19" s="49"/>
      <c r="B19" s="50" t="s">
        <v>90</v>
      </c>
      <c r="C19" s="49" t="s">
        <v>91</v>
      </c>
      <c r="D19" s="51">
        <v>2.2000000000000002</v>
      </c>
      <c r="E19" s="52"/>
      <c r="F19" s="52"/>
      <c r="G19" s="52"/>
      <c r="H19" s="52"/>
      <c r="I19" s="52"/>
      <c r="J19" s="52"/>
      <c r="K19" s="52"/>
    </row>
    <row r="20" spans="1:11" s="38" customFormat="1" ht="31.5">
      <c r="A20" s="49"/>
      <c r="B20" s="50" t="s">
        <v>92</v>
      </c>
      <c r="C20" s="49" t="s">
        <v>93</v>
      </c>
      <c r="D20" s="51">
        <v>2.2000000000000002</v>
      </c>
      <c r="E20" s="52"/>
      <c r="F20" s="52"/>
      <c r="G20" s="52"/>
      <c r="H20" s="52"/>
      <c r="I20" s="52"/>
      <c r="J20" s="52"/>
      <c r="K20" s="52"/>
    </row>
    <row r="21" spans="1:11" s="38" customFormat="1" ht="31.5">
      <c r="A21" s="49"/>
      <c r="B21" s="53" t="s">
        <v>94</v>
      </c>
      <c r="C21" s="49" t="s">
        <v>95</v>
      </c>
      <c r="D21" s="51">
        <v>2.2000000000000002</v>
      </c>
      <c r="E21" s="52"/>
      <c r="F21" s="52"/>
      <c r="G21" s="52"/>
      <c r="H21" s="52"/>
      <c r="I21" s="52"/>
      <c r="J21" s="52"/>
      <c r="K21" s="52"/>
    </row>
    <row r="22" spans="1:11" s="38" customFormat="1" ht="47.25">
      <c r="A22" s="43"/>
      <c r="B22" s="43" t="s">
        <v>96</v>
      </c>
      <c r="C22" s="45" t="s">
        <v>81</v>
      </c>
      <c r="D22" s="46">
        <v>2.2999999999999998</v>
      </c>
      <c r="E22" s="47"/>
      <c r="F22" s="47"/>
      <c r="G22" s="47"/>
      <c r="H22" s="47"/>
      <c r="I22" s="47"/>
      <c r="J22" s="47"/>
      <c r="K22" s="47"/>
    </row>
    <row r="23" spans="1:11" s="38" customFormat="1" ht="15.75">
      <c r="A23" s="280" t="s">
        <v>97</v>
      </c>
      <c r="B23" s="280"/>
      <c r="C23" s="280"/>
      <c r="D23" s="274"/>
      <c r="E23" s="274"/>
      <c r="F23" s="274"/>
      <c r="G23" s="274"/>
      <c r="H23" s="274"/>
      <c r="I23" s="274"/>
      <c r="J23" s="274"/>
      <c r="K23" s="274"/>
    </row>
    <row r="24" spans="1:11" s="38" customFormat="1" ht="31.5">
      <c r="A24" s="39"/>
      <c r="B24" s="39" t="s">
        <v>98</v>
      </c>
      <c r="C24" s="39" t="s">
        <v>95</v>
      </c>
      <c r="D24" s="41">
        <v>3.2</v>
      </c>
      <c r="E24" s="42"/>
      <c r="F24" s="42"/>
      <c r="G24" s="42"/>
      <c r="H24" s="42"/>
      <c r="I24" s="42"/>
      <c r="J24" s="42"/>
      <c r="K24" s="42"/>
    </row>
    <row r="25" spans="1:11" s="38" customFormat="1" ht="47.25">
      <c r="A25" s="49"/>
      <c r="B25" s="49" t="s">
        <v>99</v>
      </c>
      <c r="C25" s="49" t="s">
        <v>95</v>
      </c>
      <c r="D25" s="51">
        <v>3.2</v>
      </c>
      <c r="E25" s="52"/>
      <c r="F25" s="52"/>
      <c r="G25" s="52"/>
      <c r="H25" s="52"/>
      <c r="I25" s="52"/>
      <c r="J25" s="52"/>
      <c r="K25" s="52"/>
    </row>
    <row r="26" spans="1:11" s="38" customFormat="1" ht="47.25">
      <c r="A26" s="43"/>
      <c r="B26" s="43" t="s">
        <v>100</v>
      </c>
      <c r="C26" s="43" t="s">
        <v>95</v>
      </c>
      <c r="D26" s="46">
        <v>3.3</v>
      </c>
      <c r="E26" s="47"/>
      <c r="F26" s="47"/>
      <c r="G26" s="47"/>
      <c r="H26" s="47"/>
      <c r="I26" s="47"/>
      <c r="J26" s="47"/>
      <c r="K26" s="47"/>
    </row>
    <row r="27" spans="1:11" s="38" customFormat="1" ht="15.75">
      <c r="A27" s="280" t="s">
        <v>101</v>
      </c>
      <c r="B27" s="280"/>
      <c r="C27" s="280"/>
      <c r="D27" s="274"/>
      <c r="E27" s="274"/>
      <c r="F27" s="274"/>
      <c r="G27" s="274"/>
      <c r="H27" s="274"/>
      <c r="I27" s="274"/>
      <c r="J27" s="274"/>
      <c r="K27" s="274"/>
    </row>
    <row r="28" spans="1:11" s="38" customFormat="1" ht="47.25">
      <c r="A28" s="54"/>
      <c r="B28" s="54" t="s">
        <v>102</v>
      </c>
      <c r="C28" s="45" t="s">
        <v>103</v>
      </c>
      <c r="D28" s="41"/>
      <c r="E28" s="42"/>
      <c r="F28" s="42"/>
      <c r="G28" s="42"/>
      <c r="H28" s="42"/>
      <c r="I28" s="42"/>
      <c r="J28" s="42"/>
      <c r="K28" s="42"/>
    </row>
    <row r="29" spans="1:11" s="38" customFormat="1" ht="47.25">
      <c r="A29" s="49"/>
      <c r="B29" s="55" t="s">
        <v>104</v>
      </c>
      <c r="C29" s="49" t="s">
        <v>105</v>
      </c>
      <c r="D29" s="51" t="s">
        <v>106</v>
      </c>
      <c r="E29" s="52"/>
      <c r="F29" s="52"/>
      <c r="G29" s="52"/>
      <c r="H29" s="52"/>
      <c r="I29" s="52"/>
      <c r="J29" s="52"/>
      <c r="K29" s="52"/>
    </row>
    <row r="30" spans="1:11" s="38" customFormat="1" ht="47.25">
      <c r="A30" s="49"/>
      <c r="B30" s="55" t="s">
        <v>107</v>
      </c>
      <c r="C30" s="45" t="s">
        <v>81</v>
      </c>
      <c r="D30" s="51" t="s">
        <v>108</v>
      </c>
      <c r="E30" s="52"/>
      <c r="F30" s="52"/>
      <c r="G30" s="52"/>
      <c r="H30" s="52"/>
      <c r="I30" s="52"/>
      <c r="J30" s="52"/>
      <c r="K30" s="52"/>
    </row>
    <row r="31" spans="1:11" s="38" customFormat="1" ht="15.75" customHeight="1">
      <c r="A31" s="49"/>
      <c r="B31" s="49" t="s">
        <v>109</v>
      </c>
      <c r="C31" s="49"/>
      <c r="D31" s="51"/>
      <c r="E31" s="52"/>
      <c r="F31" s="52"/>
      <c r="G31" s="52"/>
      <c r="H31" s="52"/>
      <c r="I31" s="52"/>
      <c r="J31" s="52"/>
      <c r="K31" s="52"/>
    </row>
    <row r="32" spans="1:11" s="38" customFormat="1" ht="31.5">
      <c r="A32" s="49"/>
      <c r="B32" s="55" t="s">
        <v>110</v>
      </c>
      <c r="C32" s="56" t="s">
        <v>111</v>
      </c>
      <c r="D32" s="51" t="s">
        <v>112</v>
      </c>
      <c r="E32" s="52"/>
      <c r="F32" s="52"/>
      <c r="G32" s="52"/>
      <c r="H32" s="52"/>
      <c r="I32" s="52"/>
      <c r="J32" s="52"/>
      <c r="K32" s="52"/>
    </row>
    <row r="33" spans="1:11" s="38" customFormat="1" ht="15.75">
      <c r="A33" s="49"/>
      <c r="B33" s="55" t="s">
        <v>113</v>
      </c>
      <c r="C33" s="56" t="s">
        <v>111</v>
      </c>
      <c r="D33" s="51" t="s">
        <v>112</v>
      </c>
      <c r="E33" s="52"/>
      <c r="F33" s="52"/>
      <c r="G33" s="52"/>
      <c r="H33" s="52"/>
      <c r="I33" s="52"/>
      <c r="J33" s="52"/>
      <c r="K33" s="52"/>
    </row>
    <row r="34" spans="1:11" s="38" customFormat="1" ht="47.25">
      <c r="A34" s="49"/>
      <c r="B34" s="57" t="s">
        <v>115</v>
      </c>
      <c r="C34" s="58" t="s">
        <v>116</v>
      </c>
      <c r="D34" s="51" t="s">
        <v>114</v>
      </c>
      <c r="E34" s="52"/>
      <c r="F34" s="52"/>
      <c r="G34" s="52"/>
      <c r="H34" s="52"/>
      <c r="I34" s="52"/>
      <c r="J34" s="52"/>
      <c r="K34" s="52"/>
    </row>
    <row r="35" spans="1:11" s="38" customFormat="1" ht="31.5">
      <c r="A35" s="49"/>
      <c r="B35" s="57" t="s">
        <v>117</v>
      </c>
      <c r="C35" s="59" t="s">
        <v>118</v>
      </c>
      <c r="D35" s="51" t="s">
        <v>187</v>
      </c>
      <c r="E35" s="52"/>
      <c r="F35" s="52"/>
      <c r="G35" s="52"/>
      <c r="H35" s="52"/>
      <c r="I35" s="52"/>
      <c r="J35" s="52"/>
      <c r="K35" s="52"/>
    </row>
    <row r="36" spans="1:11" s="38" customFormat="1" ht="31.5">
      <c r="A36" s="49"/>
      <c r="B36" s="57" t="s">
        <v>119</v>
      </c>
      <c r="C36" s="59" t="s">
        <v>120</v>
      </c>
      <c r="D36" s="51" t="s">
        <v>188</v>
      </c>
      <c r="E36" s="52"/>
      <c r="F36" s="52"/>
      <c r="G36" s="52"/>
      <c r="H36" s="52"/>
      <c r="I36" s="52"/>
      <c r="J36" s="52"/>
      <c r="K36" s="52"/>
    </row>
    <row r="37" spans="1:11" s="38" customFormat="1" ht="15.75">
      <c r="A37" s="49"/>
      <c r="B37" s="57" t="s">
        <v>121</v>
      </c>
      <c r="C37" s="56" t="s">
        <v>122</v>
      </c>
      <c r="D37" s="51" t="s">
        <v>189</v>
      </c>
      <c r="E37" s="52"/>
      <c r="F37" s="52"/>
      <c r="G37" s="52"/>
      <c r="H37" s="52"/>
      <c r="I37" s="52"/>
      <c r="J37" s="52"/>
      <c r="K37" s="52"/>
    </row>
    <row r="38" spans="1:11" s="38" customFormat="1" ht="31.5">
      <c r="A38" s="49"/>
      <c r="B38" s="55" t="s">
        <v>123</v>
      </c>
      <c r="C38" s="60" t="s">
        <v>124</v>
      </c>
      <c r="D38" s="51" t="s">
        <v>189</v>
      </c>
      <c r="E38" s="52"/>
      <c r="F38" s="52"/>
      <c r="G38" s="52"/>
      <c r="H38" s="52"/>
      <c r="I38" s="52"/>
      <c r="J38" s="52"/>
      <c r="K38" s="52"/>
    </row>
    <row r="39" spans="1:11" s="38" customFormat="1" ht="47.25">
      <c r="A39" s="49"/>
      <c r="B39" s="55" t="s">
        <v>125</v>
      </c>
      <c r="C39" s="58" t="s">
        <v>126</v>
      </c>
      <c r="D39" s="51" t="s">
        <v>127</v>
      </c>
      <c r="E39" s="52"/>
      <c r="F39" s="52"/>
      <c r="G39" s="52"/>
      <c r="H39" s="52"/>
      <c r="I39" s="52"/>
      <c r="J39" s="52"/>
      <c r="K39" s="52"/>
    </row>
    <row r="40" spans="1:11" s="38" customFormat="1" ht="31.5">
      <c r="A40" s="49"/>
      <c r="B40" s="55" t="s">
        <v>128</v>
      </c>
      <c r="C40" s="49" t="s">
        <v>95</v>
      </c>
      <c r="D40" s="51" t="s">
        <v>129</v>
      </c>
      <c r="E40" s="52"/>
      <c r="F40" s="52"/>
      <c r="G40" s="52"/>
      <c r="H40" s="52"/>
      <c r="I40" s="52"/>
      <c r="J40" s="52"/>
      <c r="K40" s="52"/>
    </row>
    <row r="41" spans="1:11" s="38" customFormat="1" ht="31.5">
      <c r="A41" s="61"/>
      <c r="B41" s="61" t="s">
        <v>130</v>
      </c>
      <c r="C41" s="61" t="s">
        <v>95</v>
      </c>
      <c r="D41" s="62" t="s">
        <v>129</v>
      </c>
      <c r="E41" s="63"/>
      <c r="F41" s="63"/>
      <c r="G41" s="63"/>
      <c r="H41" s="63"/>
      <c r="I41" s="63"/>
      <c r="J41" s="63"/>
      <c r="K41" s="63"/>
    </row>
    <row r="42" spans="1:11">
      <c r="A42" s="64"/>
    </row>
    <row r="43" spans="1:11">
      <c r="A43" s="64"/>
      <c r="B43" s="65" t="s">
        <v>131</v>
      </c>
      <c r="C43" s="65" t="s">
        <v>132</v>
      </c>
      <c r="H43" s="65" t="s">
        <v>133</v>
      </c>
    </row>
    <row r="44" spans="1:11">
      <c r="A44" s="64"/>
      <c r="B44" s="67" t="s">
        <v>138</v>
      </c>
      <c r="C44" s="279" t="s">
        <v>136</v>
      </c>
      <c r="D44" s="279"/>
      <c r="E44" s="279"/>
      <c r="F44" s="279"/>
      <c r="G44" s="279"/>
      <c r="I44" s="279" t="s">
        <v>137</v>
      </c>
      <c r="J44" s="279"/>
      <c r="K44" s="279"/>
    </row>
    <row r="45" spans="1:11">
      <c r="A45" s="64"/>
      <c r="B45" s="68" t="s">
        <v>140</v>
      </c>
      <c r="C45" s="279" t="s">
        <v>139</v>
      </c>
      <c r="D45" s="279"/>
      <c r="E45" s="279"/>
      <c r="F45" s="279"/>
      <c r="G45" s="279"/>
      <c r="I45" s="279" t="s">
        <v>141</v>
      </c>
      <c r="J45" s="279"/>
      <c r="K45" s="279"/>
    </row>
    <row r="46" spans="1:11">
      <c r="A46" s="64"/>
    </row>
    <row r="47" spans="1:11">
      <c r="A47" s="64"/>
    </row>
    <row r="48" spans="1:11" ht="18.75" customHeight="1">
      <c r="A48" s="64"/>
    </row>
    <row r="49" spans="1:1">
      <c r="A49" s="64"/>
    </row>
    <row r="50" spans="1:1" ht="18.75" customHeight="1">
      <c r="A50" s="64"/>
    </row>
    <row r="51" spans="1: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  <row r="60" spans="1:1">
      <c r="A60" s="64"/>
    </row>
    <row r="61" spans="1:1">
      <c r="A61" s="64"/>
    </row>
    <row r="62" spans="1:1">
      <c r="A62" s="64"/>
    </row>
    <row r="63" spans="1:1">
      <c r="A63" s="64"/>
    </row>
    <row r="64" spans="1:1">
      <c r="A64" s="64"/>
    </row>
    <row r="65" spans="1:1">
      <c r="A65" s="64"/>
    </row>
    <row r="66" spans="1:1">
      <c r="A66" s="64"/>
    </row>
    <row r="67" spans="1:1">
      <c r="A67" s="64"/>
    </row>
    <row r="68" spans="1:1">
      <c r="A68" s="64"/>
    </row>
    <row r="69" spans="1:1">
      <c r="A69" s="64"/>
    </row>
    <row r="70" spans="1:1">
      <c r="A70" s="64"/>
    </row>
    <row r="71" spans="1:1">
      <c r="A71" s="64"/>
    </row>
  </sheetData>
  <mergeCells count="12">
    <mergeCell ref="C44:G44"/>
    <mergeCell ref="C45:G45"/>
    <mergeCell ref="I44:K44"/>
    <mergeCell ref="I45:K45"/>
    <mergeCell ref="A23:K23"/>
    <mergeCell ref="A27:K27"/>
    <mergeCell ref="A13:K13"/>
    <mergeCell ref="A1:K1"/>
    <mergeCell ref="A8:B9"/>
    <mergeCell ref="D8:D9"/>
    <mergeCell ref="E8:K8"/>
    <mergeCell ref="A10:K10"/>
  </mergeCells>
  <pageMargins left="0.45" right="0.45" top="0.5" bottom="0.5" header="0.3" footer="0.3"/>
  <pageSetup paperSize="9" scale="95" orientation="landscape" r:id="rId1"/>
  <headerFooter>
    <oddFooter>&amp;Rหน้า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42"/>
  <sheetViews>
    <sheetView tabSelected="1"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P15" sqref="P15"/>
    </sheetView>
  </sheetViews>
  <sheetFormatPr defaultRowHeight="18.75"/>
  <cols>
    <col min="1" max="1" width="43.7109375" style="1" customWidth="1"/>
    <col min="2" max="9" width="9.28515625" style="19" customWidth="1"/>
    <col min="10" max="10" width="13.140625" style="19" customWidth="1"/>
    <col min="11" max="11" width="13.28515625" style="19" customWidth="1"/>
    <col min="12" max="14" width="11.42578125" style="19" customWidth="1"/>
    <col min="15" max="15" width="10.140625" style="19" customWidth="1"/>
    <col min="16" max="260" width="9.140625" style="1"/>
    <col min="261" max="261" width="10.7109375" style="1" customWidth="1"/>
    <col min="262" max="262" width="18.5703125" style="1" customWidth="1"/>
    <col min="263" max="263" width="18.7109375" style="1" customWidth="1"/>
    <col min="264" max="266" width="18.42578125" style="1" customWidth="1"/>
    <col min="267" max="267" width="18" style="1" customWidth="1"/>
    <col min="268" max="268" width="8.28515625" style="1" customWidth="1"/>
    <col min="269" max="269" width="11.28515625" style="1" customWidth="1"/>
    <col min="270" max="516" width="9.140625" style="1"/>
    <col min="517" max="517" width="10.7109375" style="1" customWidth="1"/>
    <col min="518" max="518" width="18.5703125" style="1" customWidth="1"/>
    <col min="519" max="519" width="18.7109375" style="1" customWidth="1"/>
    <col min="520" max="522" width="18.42578125" style="1" customWidth="1"/>
    <col min="523" max="523" width="18" style="1" customWidth="1"/>
    <col min="524" max="524" width="8.28515625" style="1" customWidth="1"/>
    <col min="525" max="525" width="11.28515625" style="1" customWidth="1"/>
    <col min="526" max="772" width="9.140625" style="1"/>
    <col min="773" max="773" width="10.7109375" style="1" customWidth="1"/>
    <col min="774" max="774" width="18.5703125" style="1" customWidth="1"/>
    <col min="775" max="775" width="18.7109375" style="1" customWidth="1"/>
    <col min="776" max="778" width="18.42578125" style="1" customWidth="1"/>
    <col min="779" max="779" width="18" style="1" customWidth="1"/>
    <col min="780" max="780" width="8.28515625" style="1" customWidth="1"/>
    <col min="781" max="781" width="11.28515625" style="1" customWidth="1"/>
    <col min="782" max="1028" width="9.140625" style="1"/>
    <col min="1029" max="1029" width="10.7109375" style="1" customWidth="1"/>
    <col min="1030" max="1030" width="18.5703125" style="1" customWidth="1"/>
    <col min="1031" max="1031" width="18.7109375" style="1" customWidth="1"/>
    <col min="1032" max="1034" width="18.42578125" style="1" customWidth="1"/>
    <col min="1035" max="1035" width="18" style="1" customWidth="1"/>
    <col min="1036" max="1036" width="8.28515625" style="1" customWidth="1"/>
    <col min="1037" max="1037" width="11.28515625" style="1" customWidth="1"/>
    <col min="1038" max="1284" width="9.140625" style="1"/>
    <col min="1285" max="1285" width="10.7109375" style="1" customWidth="1"/>
    <col min="1286" max="1286" width="18.5703125" style="1" customWidth="1"/>
    <col min="1287" max="1287" width="18.7109375" style="1" customWidth="1"/>
    <col min="1288" max="1290" width="18.42578125" style="1" customWidth="1"/>
    <col min="1291" max="1291" width="18" style="1" customWidth="1"/>
    <col min="1292" max="1292" width="8.28515625" style="1" customWidth="1"/>
    <col min="1293" max="1293" width="11.28515625" style="1" customWidth="1"/>
    <col min="1294" max="1540" width="9.140625" style="1"/>
    <col min="1541" max="1541" width="10.7109375" style="1" customWidth="1"/>
    <col min="1542" max="1542" width="18.5703125" style="1" customWidth="1"/>
    <col min="1543" max="1543" width="18.7109375" style="1" customWidth="1"/>
    <col min="1544" max="1546" width="18.42578125" style="1" customWidth="1"/>
    <col min="1547" max="1547" width="18" style="1" customWidth="1"/>
    <col min="1548" max="1548" width="8.28515625" style="1" customWidth="1"/>
    <col min="1549" max="1549" width="11.28515625" style="1" customWidth="1"/>
    <col min="1550" max="1796" width="9.140625" style="1"/>
    <col min="1797" max="1797" width="10.7109375" style="1" customWidth="1"/>
    <col min="1798" max="1798" width="18.5703125" style="1" customWidth="1"/>
    <col min="1799" max="1799" width="18.7109375" style="1" customWidth="1"/>
    <col min="1800" max="1802" width="18.42578125" style="1" customWidth="1"/>
    <col min="1803" max="1803" width="18" style="1" customWidth="1"/>
    <col min="1804" max="1804" width="8.28515625" style="1" customWidth="1"/>
    <col min="1805" max="1805" width="11.28515625" style="1" customWidth="1"/>
    <col min="1806" max="2052" width="9.140625" style="1"/>
    <col min="2053" max="2053" width="10.7109375" style="1" customWidth="1"/>
    <col min="2054" max="2054" width="18.5703125" style="1" customWidth="1"/>
    <col min="2055" max="2055" width="18.7109375" style="1" customWidth="1"/>
    <col min="2056" max="2058" width="18.42578125" style="1" customWidth="1"/>
    <col min="2059" max="2059" width="18" style="1" customWidth="1"/>
    <col min="2060" max="2060" width="8.28515625" style="1" customWidth="1"/>
    <col min="2061" max="2061" width="11.28515625" style="1" customWidth="1"/>
    <col min="2062" max="2308" width="9.140625" style="1"/>
    <col min="2309" max="2309" width="10.7109375" style="1" customWidth="1"/>
    <col min="2310" max="2310" width="18.5703125" style="1" customWidth="1"/>
    <col min="2311" max="2311" width="18.7109375" style="1" customWidth="1"/>
    <col min="2312" max="2314" width="18.42578125" style="1" customWidth="1"/>
    <col min="2315" max="2315" width="18" style="1" customWidth="1"/>
    <col min="2316" max="2316" width="8.28515625" style="1" customWidth="1"/>
    <col min="2317" max="2317" width="11.28515625" style="1" customWidth="1"/>
    <col min="2318" max="2564" width="9.140625" style="1"/>
    <col min="2565" max="2565" width="10.7109375" style="1" customWidth="1"/>
    <col min="2566" max="2566" width="18.5703125" style="1" customWidth="1"/>
    <col min="2567" max="2567" width="18.7109375" style="1" customWidth="1"/>
    <col min="2568" max="2570" width="18.42578125" style="1" customWidth="1"/>
    <col min="2571" max="2571" width="18" style="1" customWidth="1"/>
    <col min="2572" max="2572" width="8.28515625" style="1" customWidth="1"/>
    <col min="2573" max="2573" width="11.28515625" style="1" customWidth="1"/>
    <col min="2574" max="2820" width="9.140625" style="1"/>
    <col min="2821" max="2821" width="10.7109375" style="1" customWidth="1"/>
    <col min="2822" max="2822" width="18.5703125" style="1" customWidth="1"/>
    <col min="2823" max="2823" width="18.7109375" style="1" customWidth="1"/>
    <col min="2824" max="2826" width="18.42578125" style="1" customWidth="1"/>
    <col min="2827" max="2827" width="18" style="1" customWidth="1"/>
    <col min="2828" max="2828" width="8.28515625" style="1" customWidth="1"/>
    <col min="2829" max="2829" width="11.28515625" style="1" customWidth="1"/>
    <col min="2830" max="3076" width="9.140625" style="1"/>
    <col min="3077" max="3077" width="10.7109375" style="1" customWidth="1"/>
    <col min="3078" max="3078" width="18.5703125" style="1" customWidth="1"/>
    <col min="3079" max="3079" width="18.7109375" style="1" customWidth="1"/>
    <col min="3080" max="3082" width="18.42578125" style="1" customWidth="1"/>
    <col min="3083" max="3083" width="18" style="1" customWidth="1"/>
    <col min="3084" max="3084" width="8.28515625" style="1" customWidth="1"/>
    <col min="3085" max="3085" width="11.28515625" style="1" customWidth="1"/>
    <col min="3086" max="3332" width="9.140625" style="1"/>
    <col min="3333" max="3333" width="10.7109375" style="1" customWidth="1"/>
    <col min="3334" max="3334" width="18.5703125" style="1" customWidth="1"/>
    <col min="3335" max="3335" width="18.7109375" style="1" customWidth="1"/>
    <col min="3336" max="3338" width="18.42578125" style="1" customWidth="1"/>
    <col min="3339" max="3339" width="18" style="1" customWidth="1"/>
    <col min="3340" max="3340" width="8.28515625" style="1" customWidth="1"/>
    <col min="3341" max="3341" width="11.28515625" style="1" customWidth="1"/>
    <col min="3342" max="3588" width="9.140625" style="1"/>
    <col min="3589" max="3589" width="10.7109375" style="1" customWidth="1"/>
    <col min="3590" max="3590" width="18.5703125" style="1" customWidth="1"/>
    <col min="3591" max="3591" width="18.7109375" style="1" customWidth="1"/>
    <col min="3592" max="3594" width="18.42578125" style="1" customWidth="1"/>
    <col min="3595" max="3595" width="18" style="1" customWidth="1"/>
    <col min="3596" max="3596" width="8.28515625" style="1" customWidth="1"/>
    <col min="3597" max="3597" width="11.28515625" style="1" customWidth="1"/>
    <col min="3598" max="3844" width="9.140625" style="1"/>
    <col min="3845" max="3845" width="10.7109375" style="1" customWidth="1"/>
    <col min="3846" max="3846" width="18.5703125" style="1" customWidth="1"/>
    <col min="3847" max="3847" width="18.7109375" style="1" customWidth="1"/>
    <col min="3848" max="3850" width="18.42578125" style="1" customWidth="1"/>
    <col min="3851" max="3851" width="18" style="1" customWidth="1"/>
    <col min="3852" max="3852" width="8.28515625" style="1" customWidth="1"/>
    <col min="3853" max="3853" width="11.28515625" style="1" customWidth="1"/>
    <col min="3854" max="4100" width="9.140625" style="1"/>
    <col min="4101" max="4101" width="10.7109375" style="1" customWidth="1"/>
    <col min="4102" max="4102" width="18.5703125" style="1" customWidth="1"/>
    <col min="4103" max="4103" width="18.7109375" style="1" customWidth="1"/>
    <col min="4104" max="4106" width="18.42578125" style="1" customWidth="1"/>
    <col min="4107" max="4107" width="18" style="1" customWidth="1"/>
    <col min="4108" max="4108" width="8.28515625" style="1" customWidth="1"/>
    <col min="4109" max="4109" width="11.28515625" style="1" customWidth="1"/>
    <col min="4110" max="4356" width="9.140625" style="1"/>
    <col min="4357" max="4357" width="10.7109375" style="1" customWidth="1"/>
    <col min="4358" max="4358" width="18.5703125" style="1" customWidth="1"/>
    <col min="4359" max="4359" width="18.7109375" style="1" customWidth="1"/>
    <col min="4360" max="4362" width="18.42578125" style="1" customWidth="1"/>
    <col min="4363" max="4363" width="18" style="1" customWidth="1"/>
    <col min="4364" max="4364" width="8.28515625" style="1" customWidth="1"/>
    <col min="4365" max="4365" width="11.28515625" style="1" customWidth="1"/>
    <col min="4366" max="4612" width="9.140625" style="1"/>
    <col min="4613" max="4613" width="10.7109375" style="1" customWidth="1"/>
    <col min="4614" max="4614" width="18.5703125" style="1" customWidth="1"/>
    <col min="4615" max="4615" width="18.7109375" style="1" customWidth="1"/>
    <col min="4616" max="4618" width="18.42578125" style="1" customWidth="1"/>
    <col min="4619" max="4619" width="18" style="1" customWidth="1"/>
    <col min="4620" max="4620" width="8.28515625" style="1" customWidth="1"/>
    <col min="4621" max="4621" width="11.28515625" style="1" customWidth="1"/>
    <col min="4622" max="4868" width="9.140625" style="1"/>
    <col min="4869" max="4869" width="10.7109375" style="1" customWidth="1"/>
    <col min="4870" max="4870" width="18.5703125" style="1" customWidth="1"/>
    <col min="4871" max="4871" width="18.7109375" style="1" customWidth="1"/>
    <col min="4872" max="4874" width="18.42578125" style="1" customWidth="1"/>
    <col min="4875" max="4875" width="18" style="1" customWidth="1"/>
    <col min="4876" max="4876" width="8.28515625" style="1" customWidth="1"/>
    <col min="4877" max="4877" width="11.28515625" style="1" customWidth="1"/>
    <col min="4878" max="5124" width="9.140625" style="1"/>
    <col min="5125" max="5125" width="10.7109375" style="1" customWidth="1"/>
    <col min="5126" max="5126" width="18.5703125" style="1" customWidth="1"/>
    <col min="5127" max="5127" width="18.7109375" style="1" customWidth="1"/>
    <col min="5128" max="5130" width="18.42578125" style="1" customWidth="1"/>
    <col min="5131" max="5131" width="18" style="1" customWidth="1"/>
    <col min="5132" max="5132" width="8.28515625" style="1" customWidth="1"/>
    <col min="5133" max="5133" width="11.28515625" style="1" customWidth="1"/>
    <col min="5134" max="5380" width="9.140625" style="1"/>
    <col min="5381" max="5381" width="10.7109375" style="1" customWidth="1"/>
    <col min="5382" max="5382" width="18.5703125" style="1" customWidth="1"/>
    <col min="5383" max="5383" width="18.7109375" style="1" customWidth="1"/>
    <col min="5384" max="5386" width="18.42578125" style="1" customWidth="1"/>
    <col min="5387" max="5387" width="18" style="1" customWidth="1"/>
    <col min="5388" max="5388" width="8.28515625" style="1" customWidth="1"/>
    <col min="5389" max="5389" width="11.28515625" style="1" customWidth="1"/>
    <col min="5390" max="5636" width="9.140625" style="1"/>
    <col min="5637" max="5637" width="10.7109375" style="1" customWidth="1"/>
    <col min="5638" max="5638" width="18.5703125" style="1" customWidth="1"/>
    <col min="5639" max="5639" width="18.7109375" style="1" customWidth="1"/>
    <col min="5640" max="5642" width="18.42578125" style="1" customWidth="1"/>
    <col min="5643" max="5643" width="18" style="1" customWidth="1"/>
    <col min="5644" max="5644" width="8.28515625" style="1" customWidth="1"/>
    <col min="5645" max="5645" width="11.28515625" style="1" customWidth="1"/>
    <col min="5646" max="5892" width="9.140625" style="1"/>
    <col min="5893" max="5893" width="10.7109375" style="1" customWidth="1"/>
    <col min="5894" max="5894" width="18.5703125" style="1" customWidth="1"/>
    <col min="5895" max="5895" width="18.7109375" style="1" customWidth="1"/>
    <col min="5896" max="5898" width="18.42578125" style="1" customWidth="1"/>
    <col min="5899" max="5899" width="18" style="1" customWidth="1"/>
    <col min="5900" max="5900" width="8.28515625" style="1" customWidth="1"/>
    <col min="5901" max="5901" width="11.28515625" style="1" customWidth="1"/>
    <col min="5902" max="6148" width="9.140625" style="1"/>
    <col min="6149" max="6149" width="10.7109375" style="1" customWidth="1"/>
    <col min="6150" max="6150" width="18.5703125" style="1" customWidth="1"/>
    <col min="6151" max="6151" width="18.7109375" style="1" customWidth="1"/>
    <col min="6152" max="6154" width="18.42578125" style="1" customWidth="1"/>
    <col min="6155" max="6155" width="18" style="1" customWidth="1"/>
    <col min="6156" max="6156" width="8.28515625" style="1" customWidth="1"/>
    <col min="6157" max="6157" width="11.28515625" style="1" customWidth="1"/>
    <col min="6158" max="6404" width="9.140625" style="1"/>
    <col min="6405" max="6405" width="10.7109375" style="1" customWidth="1"/>
    <col min="6406" max="6406" width="18.5703125" style="1" customWidth="1"/>
    <col min="6407" max="6407" width="18.7109375" style="1" customWidth="1"/>
    <col min="6408" max="6410" width="18.42578125" style="1" customWidth="1"/>
    <col min="6411" max="6411" width="18" style="1" customWidth="1"/>
    <col min="6412" max="6412" width="8.28515625" style="1" customWidth="1"/>
    <col min="6413" max="6413" width="11.28515625" style="1" customWidth="1"/>
    <col min="6414" max="6660" width="9.140625" style="1"/>
    <col min="6661" max="6661" width="10.7109375" style="1" customWidth="1"/>
    <col min="6662" max="6662" width="18.5703125" style="1" customWidth="1"/>
    <col min="6663" max="6663" width="18.7109375" style="1" customWidth="1"/>
    <col min="6664" max="6666" width="18.42578125" style="1" customWidth="1"/>
    <col min="6667" max="6667" width="18" style="1" customWidth="1"/>
    <col min="6668" max="6668" width="8.28515625" style="1" customWidth="1"/>
    <col min="6669" max="6669" width="11.28515625" style="1" customWidth="1"/>
    <col min="6670" max="6916" width="9.140625" style="1"/>
    <col min="6917" max="6917" width="10.7109375" style="1" customWidth="1"/>
    <col min="6918" max="6918" width="18.5703125" style="1" customWidth="1"/>
    <col min="6919" max="6919" width="18.7109375" style="1" customWidth="1"/>
    <col min="6920" max="6922" width="18.42578125" style="1" customWidth="1"/>
    <col min="6923" max="6923" width="18" style="1" customWidth="1"/>
    <col min="6924" max="6924" width="8.28515625" style="1" customWidth="1"/>
    <col min="6925" max="6925" width="11.28515625" style="1" customWidth="1"/>
    <col min="6926" max="7172" width="9.140625" style="1"/>
    <col min="7173" max="7173" width="10.7109375" style="1" customWidth="1"/>
    <col min="7174" max="7174" width="18.5703125" style="1" customWidth="1"/>
    <col min="7175" max="7175" width="18.7109375" style="1" customWidth="1"/>
    <col min="7176" max="7178" width="18.42578125" style="1" customWidth="1"/>
    <col min="7179" max="7179" width="18" style="1" customWidth="1"/>
    <col min="7180" max="7180" width="8.28515625" style="1" customWidth="1"/>
    <col min="7181" max="7181" width="11.28515625" style="1" customWidth="1"/>
    <col min="7182" max="7428" width="9.140625" style="1"/>
    <col min="7429" max="7429" width="10.7109375" style="1" customWidth="1"/>
    <col min="7430" max="7430" width="18.5703125" style="1" customWidth="1"/>
    <col min="7431" max="7431" width="18.7109375" style="1" customWidth="1"/>
    <col min="7432" max="7434" width="18.42578125" style="1" customWidth="1"/>
    <col min="7435" max="7435" width="18" style="1" customWidth="1"/>
    <col min="7436" max="7436" width="8.28515625" style="1" customWidth="1"/>
    <col min="7437" max="7437" width="11.28515625" style="1" customWidth="1"/>
    <col min="7438" max="7684" width="9.140625" style="1"/>
    <col min="7685" max="7685" width="10.7109375" style="1" customWidth="1"/>
    <col min="7686" max="7686" width="18.5703125" style="1" customWidth="1"/>
    <col min="7687" max="7687" width="18.7109375" style="1" customWidth="1"/>
    <col min="7688" max="7690" width="18.42578125" style="1" customWidth="1"/>
    <col min="7691" max="7691" width="18" style="1" customWidth="1"/>
    <col min="7692" max="7692" width="8.28515625" style="1" customWidth="1"/>
    <col min="7693" max="7693" width="11.28515625" style="1" customWidth="1"/>
    <col min="7694" max="7940" width="9.140625" style="1"/>
    <col min="7941" max="7941" width="10.7109375" style="1" customWidth="1"/>
    <col min="7942" max="7942" width="18.5703125" style="1" customWidth="1"/>
    <col min="7943" max="7943" width="18.7109375" style="1" customWidth="1"/>
    <col min="7944" max="7946" width="18.42578125" style="1" customWidth="1"/>
    <col min="7947" max="7947" width="18" style="1" customWidth="1"/>
    <col min="7948" max="7948" width="8.28515625" style="1" customWidth="1"/>
    <col min="7949" max="7949" width="11.28515625" style="1" customWidth="1"/>
    <col min="7950" max="8196" width="9.140625" style="1"/>
    <col min="8197" max="8197" width="10.7109375" style="1" customWidth="1"/>
    <col min="8198" max="8198" width="18.5703125" style="1" customWidth="1"/>
    <col min="8199" max="8199" width="18.7109375" style="1" customWidth="1"/>
    <col min="8200" max="8202" width="18.42578125" style="1" customWidth="1"/>
    <col min="8203" max="8203" width="18" style="1" customWidth="1"/>
    <col min="8204" max="8204" width="8.28515625" style="1" customWidth="1"/>
    <col min="8205" max="8205" width="11.28515625" style="1" customWidth="1"/>
    <col min="8206" max="8452" width="9.140625" style="1"/>
    <col min="8453" max="8453" width="10.7109375" style="1" customWidth="1"/>
    <col min="8454" max="8454" width="18.5703125" style="1" customWidth="1"/>
    <col min="8455" max="8455" width="18.7109375" style="1" customWidth="1"/>
    <col min="8456" max="8458" width="18.42578125" style="1" customWidth="1"/>
    <col min="8459" max="8459" width="18" style="1" customWidth="1"/>
    <col min="8460" max="8460" width="8.28515625" style="1" customWidth="1"/>
    <col min="8461" max="8461" width="11.28515625" style="1" customWidth="1"/>
    <col min="8462" max="8708" width="9.140625" style="1"/>
    <col min="8709" max="8709" width="10.7109375" style="1" customWidth="1"/>
    <col min="8710" max="8710" width="18.5703125" style="1" customWidth="1"/>
    <col min="8711" max="8711" width="18.7109375" style="1" customWidth="1"/>
    <col min="8712" max="8714" width="18.42578125" style="1" customWidth="1"/>
    <col min="8715" max="8715" width="18" style="1" customWidth="1"/>
    <col min="8716" max="8716" width="8.28515625" style="1" customWidth="1"/>
    <col min="8717" max="8717" width="11.28515625" style="1" customWidth="1"/>
    <col min="8718" max="8964" width="9.140625" style="1"/>
    <col min="8965" max="8965" width="10.7109375" style="1" customWidth="1"/>
    <col min="8966" max="8966" width="18.5703125" style="1" customWidth="1"/>
    <col min="8967" max="8967" width="18.7109375" style="1" customWidth="1"/>
    <col min="8968" max="8970" width="18.42578125" style="1" customWidth="1"/>
    <col min="8971" max="8971" width="18" style="1" customWidth="1"/>
    <col min="8972" max="8972" width="8.28515625" style="1" customWidth="1"/>
    <col min="8973" max="8973" width="11.28515625" style="1" customWidth="1"/>
    <col min="8974" max="9220" width="9.140625" style="1"/>
    <col min="9221" max="9221" width="10.7109375" style="1" customWidth="1"/>
    <col min="9222" max="9222" width="18.5703125" style="1" customWidth="1"/>
    <col min="9223" max="9223" width="18.7109375" style="1" customWidth="1"/>
    <col min="9224" max="9226" width="18.42578125" style="1" customWidth="1"/>
    <col min="9227" max="9227" width="18" style="1" customWidth="1"/>
    <col min="9228" max="9228" width="8.28515625" style="1" customWidth="1"/>
    <col min="9229" max="9229" width="11.28515625" style="1" customWidth="1"/>
    <col min="9230" max="9476" width="9.140625" style="1"/>
    <col min="9477" max="9477" width="10.7109375" style="1" customWidth="1"/>
    <col min="9478" max="9478" width="18.5703125" style="1" customWidth="1"/>
    <col min="9479" max="9479" width="18.7109375" style="1" customWidth="1"/>
    <col min="9480" max="9482" width="18.42578125" style="1" customWidth="1"/>
    <col min="9483" max="9483" width="18" style="1" customWidth="1"/>
    <col min="9484" max="9484" width="8.28515625" style="1" customWidth="1"/>
    <col min="9485" max="9485" width="11.28515625" style="1" customWidth="1"/>
    <col min="9486" max="9732" width="9.140625" style="1"/>
    <col min="9733" max="9733" width="10.7109375" style="1" customWidth="1"/>
    <col min="9734" max="9734" width="18.5703125" style="1" customWidth="1"/>
    <col min="9735" max="9735" width="18.7109375" style="1" customWidth="1"/>
    <col min="9736" max="9738" width="18.42578125" style="1" customWidth="1"/>
    <col min="9739" max="9739" width="18" style="1" customWidth="1"/>
    <col min="9740" max="9740" width="8.28515625" style="1" customWidth="1"/>
    <col min="9741" max="9741" width="11.28515625" style="1" customWidth="1"/>
    <col min="9742" max="9988" width="9.140625" style="1"/>
    <col min="9989" max="9989" width="10.7109375" style="1" customWidth="1"/>
    <col min="9990" max="9990" width="18.5703125" style="1" customWidth="1"/>
    <col min="9991" max="9991" width="18.7109375" style="1" customWidth="1"/>
    <col min="9992" max="9994" width="18.42578125" style="1" customWidth="1"/>
    <col min="9995" max="9995" width="18" style="1" customWidth="1"/>
    <col min="9996" max="9996" width="8.28515625" style="1" customWidth="1"/>
    <col min="9997" max="9997" width="11.28515625" style="1" customWidth="1"/>
    <col min="9998" max="10244" width="9.140625" style="1"/>
    <col min="10245" max="10245" width="10.7109375" style="1" customWidth="1"/>
    <col min="10246" max="10246" width="18.5703125" style="1" customWidth="1"/>
    <col min="10247" max="10247" width="18.7109375" style="1" customWidth="1"/>
    <col min="10248" max="10250" width="18.42578125" style="1" customWidth="1"/>
    <col min="10251" max="10251" width="18" style="1" customWidth="1"/>
    <col min="10252" max="10252" width="8.28515625" style="1" customWidth="1"/>
    <col min="10253" max="10253" width="11.28515625" style="1" customWidth="1"/>
    <col min="10254" max="10500" width="9.140625" style="1"/>
    <col min="10501" max="10501" width="10.7109375" style="1" customWidth="1"/>
    <col min="10502" max="10502" width="18.5703125" style="1" customWidth="1"/>
    <col min="10503" max="10503" width="18.7109375" style="1" customWidth="1"/>
    <col min="10504" max="10506" width="18.42578125" style="1" customWidth="1"/>
    <col min="10507" max="10507" width="18" style="1" customWidth="1"/>
    <col min="10508" max="10508" width="8.28515625" style="1" customWidth="1"/>
    <col min="10509" max="10509" width="11.28515625" style="1" customWidth="1"/>
    <col min="10510" max="10756" width="9.140625" style="1"/>
    <col min="10757" max="10757" width="10.7109375" style="1" customWidth="1"/>
    <col min="10758" max="10758" width="18.5703125" style="1" customWidth="1"/>
    <col min="10759" max="10759" width="18.7109375" style="1" customWidth="1"/>
    <col min="10760" max="10762" width="18.42578125" style="1" customWidth="1"/>
    <col min="10763" max="10763" width="18" style="1" customWidth="1"/>
    <col min="10764" max="10764" width="8.28515625" style="1" customWidth="1"/>
    <col min="10765" max="10765" width="11.28515625" style="1" customWidth="1"/>
    <col min="10766" max="11012" width="9.140625" style="1"/>
    <col min="11013" max="11013" width="10.7109375" style="1" customWidth="1"/>
    <col min="11014" max="11014" width="18.5703125" style="1" customWidth="1"/>
    <col min="11015" max="11015" width="18.7109375" style="1" customWidth="1"/>
    <col min="11016" max="11018" width="18.42578125" style="1" customWidth="1"/>
    <col min="11019" max="11019" width="18" style="1" customWidth="1"/>
    <col min="11020" max="11020" width="8.28515625" style="1" customWidth="1"/>
    <col min="11021" max="11021" width="11.28515625" style="1" customWidth="1"/>
    <col min="11022" max="11268" width="9.140625" style="1"/>
    <col min="11269" max="11269" width="10.7109375" style="1" customWidth="1"/>
    <col min="11270" max="11270" width="18.5703125" style="1" customWidth="1"/>
    <col min="11271" max="11271" width="18.7109375" style="1" customWidth="1"/>
    <col min="11272" max="11274" width="18.42578125" style="1" customWidth="1"/>
    <col min="11275" max="11275" width="18" style="1" customWidth="1"/>
    <col min="11276" max="11276" width="8.28515625" style="1" customWidth="1"/>
    <col min="11277" max="11277" width="11.28515625" style="1" customWidth="1"/>
    <col min="11278" max="11524" width="9.140625" style="1"/>
    <col min="11525" max="11525" width="10.7109375" style="1" customWidth="1"/>
    <col min="11526" max="11526" width="18.5703125" style="1" customWidth="1"/>
    <col min="11527" max="11527" width="18.7109375" style="1" customWidth="1"/>
    <col min="11528" max="11530" width="18.42578125" style="1" customWidth="1"/>
    <col min="11531" max="11531" width="18" style="1" customWidth="1"/>
    <col min="11532" max="11532" width="8.28515625" style="1" customWidth="1"/>
    <col min="11533" max="11533" width="11.28515625" style="1" customWidth="1"/>
    <col min="11534" max="11780" width="9.140625" style="1"/>
    <col min="11781" max="11781" width="10.7109375" style="1" customWidth="1"/>
    <col min="11782" max="11782" width="18.5703125" style="1" customWidth="1"/>
    <col min="11783" max="11783" width="18.7109375" style="1" customWidth="1"/>
    <col min="11784" max="11786" width="18.42578125" style="1" customWidth="1"/>
    <col min="11787" max="11787" width="18" style="1" customWidth="1"/>
    <col min="11788" max="11788" width="8.28515625" style="1" customWidth="1"/>
    <col min="11789" max="11789" width="11.28515625" style="1" customWidth="1"/>
    <col min="11790" max="12036" width="9.140625" style="1"/>
    <col min="12037" max="12037" width="10.7109375" style="1" customWidth="1"/>
    <col min="12038" max="12038" width="18.5703125" style="1" customWidth="1"/>
    <col min="12039" max="12039" width="18.7109375" style="1" customWidth="1"/>
    <col min="12040" max="12042" width="18.42578125" style="1" customWidth="1"/>
    <col min="12043" max="12043" width="18" style="1" customWidth="1"/>
    <col min="12044" max="12044" width="8.28515625" style="1" customWidth="1"/>
    <col min="12045" max="12045" width="11.28515625" style="1" customWidth="1"/>
    <col min="12046" max="12292" width="9.140625" style="1"/>
    <col min="12293" max="12293" width="10.7109375" style="1" customWidth="1"/>
    <col min="12294" max="12294" width="18.5703125" style="1" customWidth="1"/>
    <col min="12295" max="12295" width="18.7109375" style="1" customWidth="1"/>
    <col min="12296" max="12298" width="18.42578125" style="1" customWidth="1"/>
    <col min="12299" max="12299" width="18" style="1" customWidth="1"/>
    <col min="12300" max="12300" width="8.28515625" style="1" customWidth="1"/>
    <col min="12301" max="12301" width="11.28515625" style="1" customWidth="1"/>
    <col min="12302" max="12548" width="9.140625" style="1"/>
    <col min="12549" max="12549" width="10.7109375" style="1" customWidth="1"/>
    <col min="12550" max="12550" width="18.5703125" style="1" customWidth="1"/>
    <col min="12551" max="12551" width="18.7109375" style="1" customWidth="1"/>
    <col min="12552" max="12554" width="18.42578125" style="1" customWidth="1"/>
    <col min="12555" max="12555" width="18" style="1" customWidth="1"/>
    <col min="12556" max="12556" width="8.28515625" style="1" customWidth="1"/>
    <col min="12557" max="12557" width="11.28515625" style="1" customWidth="1"/>
    <col min="12558" max="12804" width="9.140625" style="1"/>
    <col min="12805" max="12805" width="10.7109375" style="1" customWidth="1"/>
    <col min="12806" max="12806" width="18.5703125" style="1" customWidth="1"/>
    <col min="12807" max="12807" width="18.7109375" style="1" customWidth="1"/>
    <col min="12808" max="12810" width="18.42578125" style="1" customWidth="1"/>
    <col min="12811" max="12811" width="18" style="1" customWidth="1"/>
    <col min="12812" max="12812" width="8.28515625" style="1" customWidth="1"/>
    <col min="12813" max="12813" width="11.28515625" style="1" customWidth="1"/>
    <col min="12814" max="13060" width="9.140625" style="1"/>
    <col min="13061" max="13061" width="10.7109375" style="1" customWidth="1"/>
    <col min="13062" max="13062" width="18.5703125" style="1" customWidth="1"/>
    <col min="13063" max="13063" width="18.7109375" style="1" customWidth="1"/>
    <col min="13064" max="13066" width="18.42578125" style="1" customWidth="1"/>
    <col min="13067" max="13067" width="18" style="1" customWidth="1"/>
    <col min="13068" max="13068" width="8.28515625" style="1" customWidth="1"/>
    <col min="13069" max="13069" width="11.28515625" style="1" customWidth="1"/>
    <col min="13070" max="13316" width="9.140625" style="1"/>
    <col min="13317" max="13317" width="10.7109375" style="1" customWidth="1"/>
    <col min="13318" max="13318" width="18.5703125" style="1" customWidth="1"/>
    <col min="13319" max="13319" width="18.7109375" style="1" customWidth="1"/>
    <col min="13320" max="13322" width="18.42578125" style="1" customWidth="1"/>
    <col min="13323" max="13323" width="18" style="1" customWidth="1"/>
    <col min="13324" max="13324" width="8.28515625" style="1" customWidth="1"/>
    <col min="13325" max="13325" width="11.28515625" style="1" customWidth="1"/>
    <col min="13326" max="13572" width="9.140625" style="1"/>
    <col min="13573" max="13573" width="10.7109375" style="1" customWidth="1"/>
    <col min="13574" max="13574" width="18.5703125" style="1" customWidth="1"/>
    <col min="13575" max="13575" width="18.7109375" style="1" customWidth="1"/>
    <col min="13576" max="13578" width="18.42578125" style="1" customWidth="1"/>
    <col min="13579" max="13579" width="18" style="1" customWidth="1"/>
    <col min="13580" max="13580" width="8.28515625" style="1" customWidth="1"/>
    <col min="13581" max="13581" width="11.28515625" style="1" customWidth="1"/>
    <col min="13582" max="13828" width="9.140625" style="1"/>
    <col min="13829" max="13829" width="10.7109375" style="1" customWidth="1"/>
    <col min="13830" max="13830" width="18.5703125" style="1" customWidth="1"/>
    <col min="13831" max="13831" width="18.7109375" style="1" customWidth="1"/>
    <col min="13832" max="13834" width="18.42578125" style="1" customWidth="1"/>
    <col min="13835" max="13835" width="18" style="1" customWidth="1"/>
    <col min="13836" max="13836" width="8.28515625" style="1" customWidth="1"/>
    <col min="13837" max="13837" width="11.28515625" style="1" customWidth="1"/>
    <col min="13838" max="14084" width="9.140625" style="1"/>
    <col min="14085" max="14085" width="10.7109375" style="1" customWidth="1"/>
    <col min="14086" max="14086" width="18.5703125" style="1" customWidth="1"/>
    <col min="14087" max="14087" width="18.7109375" style="1" customWidth="1"/>
    <col min="14088" max="14090" width="18.42578125" style="1" customWidth="1"/>
    <col min="14091" max="14091" width="18" style="1" customWidth="1"/>
    <col min="14092" max="14092" width="8.28515625" style="1" customWidth="1"/>
    <col min="14093" max="14093" width="11.28515625" style="1" customWidth="1"/>
    <col min="14094" max="14340" width="9.140625" style="1"/>
    <col min="14341" max="14341" width="10.7109375" style="1" customWidth="1"/>
    <col min="14342" max="14342" width="18.5703125" style="1" customWidth="1"/>
    <col min="14343" max="14343" width="18.7109375" style="1" customWidth="1"/>
    <col min="14344" max="14346" width="18.42578125" style="1" customWidth="1"/>
    <col min="14347" max="14347" width="18" style="1" customWidth="1"/>
    <col min="14348" max="14348" width="8.28515625" style="1" customWidth="1"/>
    <col min="14349" max="14349" width="11.28515625" style="1" customWidth="1"/>
    <col min="14350" max="14596" width="9.140625" style="1"/>
    <col min="14597" max="14597" width="10.7109375" style="1" customWidth="1"/>
    <col min="14598" max="14598" width="18.5703125" style="1" customWidth="1"/>
    <col min="14599" max="14599" width="18.7109375" style="1" customWidth="1"/>
    <col min="14600" max="14602" width="18.42578125" style="1" customWidth="1"/>
    <col min="14603" max="14603" width="18" style="1" customWidth="1"/>
    <col min="14604" max="14604" width="8.28515625" style="1" customWidth="1"/>
    <col min="14605" max="14605" width="11.28515625" style="1" customWidth="1"/>
    <col min="14606" max="14852" width="9.140625" style="1"/>
    <col min="14853" max="14853" width="10.7109375" style="1" customWidth="1"/>
    <col min="14854" max="14854" width="18.5703125" style="1" customWidth="1"/>
    <col min="14855" max="14855" width="18.7109375" style="1" customWidth="1"/>
    <col min="14856" max="14858" width="18.42578125" style="1" customWidth="1"/>
    <col min="14859" max="14859" width="18" style="1" customWidth="1"/>
    <col min="14860" max="14860" width="8.28515625" style="1" customWidth="1"/>
    <col min="14861" max="14861" width="11.28515625" style="1" customWidth="1"/>
    <col min="14862" max="15108" width="9.140625" style="1"/>
    <col min="15109" max="15109" width="10.7109375" style="1" customWidth="1"/>
    <col min="15110" max="15110" width="18.5703125" style="1" customWidth="1"/>
    <col min="15111" max="15111" width="18.7109375" style="1" customWidth="1"/>
    <col min="15112" max="15114" width="18.42578125" style="1" customWidth="1"/>
    <col min="15115" max="15115" width="18" style="1" customWidth="1"/>
    <col min="15116" max="15116" width="8.28515625" style="1" customWidth="1"/>
    <col min="15117" max="15117" width="11.28515625" style="1" customWidth="1"/>
    <col min="15118" max="15364" width="9.140625" style="1"/>
    <col min="15365" max="15365" width="10.7109375" style="1" customWidth="1"/>
    <col min="15366" max="15366" width="18.5703125" style="1" customWidth="1"/>
    <col min="15367" max="15367" width="18.7109375" style="1" customWidth="1"/>
    <col min="15368" max="15370" width="18.42578125" style="1" customWidth="1"/>
    <col min="15371" max="15371" width="18" style="1" customWidth="1"/>
    <col min="15372" max="15372" width="8.28515625" style="1" customWidth="1"/>
    <col min="15373" max="15373" width="11.28515625" style="1" customWidth="1"/>
    <col min="15374" max="15620" width="9.140625" style="1"/>
    <col min="15621" max="15621" width="10.7109375" style="1" customWidth="1"/>
    <col min="15622" max="15622" width="18.5703125" style="1" customWidth="1"/>
    <col min="15623" max="15623" width="18.7109375" style="1" customWidth="1"/>
    <col min="15624" max="15626" width="18.42578125" style="1" customWidth="1"/>
    <col min="15627" max="15627" width="18" style="1" customWidth="1"/>
    <col min="15628" max="15628" width="8.28515625" style="1" customWidth="1"/>
    <col min="15629" max="15629" width="11.28515625" style="1" customWidth="1"/>
    <col min="15630" max="15876" width="9.140625" style="1"/>
    <col min="15877" max="15877" width="10.7109375" style="1" customWidth="1"/>
    <col min="15878" max="15878" width="18.5703125" style="1" customWidth="1"/>
    <col min="15879" max="15879" width="18.7109375" style="1" customWidth="1"/>
    <col min="15880" max="15882" width="18.42578125" style="1" customWidth="1"/>
    <col min="15883" max="15883" width="18" style="1" customWidth="1"/>
    <col min="15884" max="15884" width="8.28515625" style="1" customWidth="1"/>
    <col min="15885" max="15885" width="11.28515625" style="1" customWidth="1"/>
    <col min="15886" max="16132" width="9.140625" style="1"/>
    <col min="16133" max="16133" width="10.7109375" style="1" customWidth="1"/>
    <col min="16134" max="16134" width="18.5703125" style="1" customWidth="1"/>
    <col min="16135" max="16135" width="18.7109375" style="1" customWidth="1"/>
    <col min="16136" max="16138" width="18.42578125" style="1" customWidth="1"/>
    <col min="16139" max="16139" width="18" style="1" customWidth="1"/>
    <col min="16140" max="16140" width="8.28515625" style="1" customWidth="1"/>
    <col min="16141" max="16141" width="11.28515625" style="1" customWidth="1"/>
    <col min="16142" max="16384" width="9.140625" style="1"/>
  </cols>
  <sheetData>
    <row r="1" spans="1:15" ht="21">
      <c r="A1" s="207" t="s">
        <v>202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5" ht="21">
      <c r="B2" s="1"/>
      <c r="C2" s="228" t="s">
        <v>148</v>
      </c>
      <c r="D2" s="281"/>
      <c r="E2" s="281"/>
      <c r="F2" s="281"/>
      <c r="G2" s="281"/>
      <c r="H2" s="281"/>
      <c r="I2" s="281"/>
      <c r="J2" s="281"/>
      <c r="K2" s="227"/>
      <c r="L2" s="227"/>
      <c r="M2" s="227"/>
      <c r="N2" s="227"/>
      <c r="O2" s="227"/>
    </row>
    <row r="3" spans="1:15" ht="21">
      <c r="B3" s="228" t="s">
        <v>178</v>
      </c>
      <c r="C3" s="283"/>
      <c r="D3" s="283"/>
      <c r="E3" s="283"/>
      <c r="F3" s="283"/>
      <c r="G3" s="236"/>
      <c r="H3" s="228" t="s">
        <v>206</v>
      </c>
      <c r="I3" s="255"/>
      <c r="J3" s="256" t="s">
        <v>176</v>
      </c>
      <c r="K3" s="229"/>
      <c r="L3" s="229"/>
      <c r="M3" s="229"/>
      <c r="N3" s="229"/>
      <c r="O3" s="208"/>
    </row>
    <row r="4" spans="1:15" ht="21">
      <c r="B4" s="233"/>
      <c r="C4" s="233"/>
      <c r="F4" s="234" t="s">
        <v>179</v>
      </c>
      <c r="G4" s="244">
        <v>2562</v>
      </c>
      <c r="H4" s="234" t="s">
        <v>177</v>
      </c>
      <c r="I4" s="235"/>
      <c r="J4" s="1"/>
      <c r="K4" s="233"/>
      <c r="L4" s="233"/>
      <c r="M4" s="233"/>
      <c r="N4" s="233"/>
      <c r="O4" s="233"/>
    </row>
    <row r="5" spans="1:15" ht="3" customHeight="1">
      <c r="B5" s="231"/>
      <c r="C5" s="231"/>
      <c r="D5" s="1"/>
      <c r="E5" s="230"/>
      <c r="F5" s="231"/>
      <c r="G5" s="231"/>
      <c r="H5" s="231"/>
      <c r="I5" s="232"/>
      <c r="J5" s="233"/>
      <c r="K5" s="233"/>
      <c r="L5" s="231"/>
      <c r="M5" s="231"/>
      <c r="N5" s="231"/>
      <c r="O5" s="231"/>
    </row>
    <row r="6" spans="1:15" s="2" customFormat="1" ht="18" customHeight="1">
      <c r="A6" s="263" t="s">
        <v>1</v>
      </c>
      <c r="B6" s="258" t="s">
        <v>2</v>
      </c>
      <c r="C6" s="259"/>
      <c r="D6" s="258" t="s">
        <v>3</v>
      </c>
      <c r="E6" s="259"/>
      <c r="F6" s="158" t="s">
        <v>4</v>
      </c>
      <c r="G6" s="132"/>
      <c r="H6" s="258" t="s">
        <v>5</v>
      </c>
      <c r="I6" s="259"/>
      <c r="J6" s="258" t="s">
        <v>6</v>
      </c>
      <c r="K6" s="259"/>
      <c r="L6" s="258" t="s">
        <v>7</v>
      </c>
      <c r="M6" s="259"/>
      <c r="N6" s="260" t="s">
        <v>158</v>
      </c>
      <c r="O6" s="261"/>
    </row>
    <row r="7" spans="1:15" s="2" customFormat="1" ht="18" customHeight="1">
      <c r="A7" s="264"/>
      <c r="B7" s="138" t="s">
        <v>8</v>
      </c>
      <c r="C7" s="109" t="s">
        <v>9</v>
      </c>
      <c r="D7" s="138" t="s">
        <v>8</v>
      </c>
      <c r="E7" s="109" t="s">
        <v>9</v>
      </c>
      <c r="F7" s="138" t="s">
        <v>8</v>
      </c>
      <c r="G7" s="109" t="s">
        <v>9</v>
      </c>
      <c r="H7" s="138" t="s">
        <v>8</v>
      </c>
      <c r="I7" s="109" t="s">
        <v>9</v>
      </c>
      <c r="J7" s="138" t="s">
        <v>8</v>
      </c>
      <c r="K7" s="109" t="s">
        <v>9</v>
      </c>
      <c r="L7" s="93" t="s">
        <v>8</v>
      </c>
      <c r="M7" s="109" t="s">
        <v>9</v>
      </c>
      <c r="N7" s="166" t="s">
        <v>10</v>
      </c>
      <c r="O7" s="166" t="s">
        <v>11</v>
      </c>
    </row>
    <row r="8" spans="1:15" s="221" customFormat="1" ht="12" customHeight="1">
      <c r="A8" s="215"/>
      <c r="B8" s="216" t="s">
        <v>53</v>
      </c>
      <c r="C8" s="217" t="s">
        <v>54</v>
      </c>
      <c r="D8" s="216" t="s">
        <v>55</v>
      </c>
      <c r="E8" s="217" t="s">
        <v>56</v>
      </c>
      <c r="F8" s="216" t="s">
        <v>57</v>
      </c>
      <c r="G8" s="217" t="s">
        <v>12</v>
      </c>
      <c r="H8" s="216" t="s">
        <v>13</v>
      </c>
      <c r="I8" s="217" t="s">
        <v>14</v>
      </c>
      <c r="J8" s="216" t="s">
        <v>15</v>
      </c>
      <c r="K8" s="217" t="s">
        <v>16</v>
      </c>
      <c r="L8" s="218" t="s">
        <v>17</v>
      </c>
      <c r="M8" s="219" t="s">
        <v>18</v>
      </c>
      <c r="N8" s="220" t="s">
        <v>19</v>
      </c>
      <c r="O8" s="220" t="s">
        <v>20</v>
      </c>
    </row>
    <row r="9" spans="1:15" s="221" customFormat="1" ht="12" customHeight="1">
      <c r="A9" s="215"/>
      <c r="B9" s="222"/>
      <c r="C9" s="223"/>
      <c r="D9" s="224"/>
      <c r="E9" s="225"/>
      <c r="F9" s="226"/>
      <c r="G9" s="225"/>
      <c r="H9" s="224"/>
      <c r="I9" s="225"/>
      <c r="J9" s="224"/>
      <c r="K9" s="225"/>
      <c r="L9" s="218" t="s">
        <v>21</v>
      </c>
      <c r="M9" s="219" t="s">
        <v>22</v>
      </c>
      <c r="N9" s="220" t="s">
        <v>23</v>
      </c>
      <c r="O9" s="220" t="s">
        <v>24</v>
      </c>
    </row>
    <row r="10" spans="1:15" s="14" customFormat="1" ht="18" customHeight="1">
      <c r="A10" s="187" t="s">
        <v>25</v>
      </c>
      <c r="B10" s="188">
        <f>SUM(B11:B13)</f>
        <v>0</v>
      </c>
      <c r="C10" s="186">
        <f t="shared" ref="C10:L10" si="0">SUM(C11:C13)</f>
        <v>0</v>
      </c>
      <c r="D10" s="188">
        <f t="shared" si="0"/>
        <v>0</v>
      </c>
      <c r="E10" s="186">
        <f t="shared" si="0"/>
        <v>0</v>
      </c>
      <c r="F10" s="188">
        <f t="shared" si="0"/>
        <v>0</v>
      </c>
      <c r="G10" s="186">
        <f t="shared" si="0"/>
        <v>0</v>
      </c>
      <c r="H10" s="188">
        <f t="shared" si="0"/>
        <v>0</v>
      </c>
      <c r="I10" s="186">
        <f>SUM(I11:I13)</f>
        <v>0</v>
      </c>
      <c r="J10" s="188">
        <f t="shared" si="0"/>
        <v>0</v>
      </c>
      <c r="K10" s="186">
        <f t="shared" si="0"/>
        <v>0</v>
      </c>
      <c r="L10" s="95">
        <f t="shared" si="0"/>
        <v>0</v>
      </c>
      <c r="M10" s="111">
        <f>SUM(M11:M13)</f>
        <v>0</v>
      </c>
      <c r="N10" s="168">
        <f>M10-L10</f>
        <v>0</v>
      </c>
      <c r="O10" s="169" t="e">
        <f>(N10*100)/M10</f>
        <v>#DIV/0!</v>
      </c>
    </row>
    <row r="11" spans="1:15" ht="18" customHeight="1">
      <c r="A11" s="22" t="s">
        <v>26</v>
      </c>
      <c r="B11" s="141">
        <v>0</v>
      </c>
      <c r="C11" s="122">
        <f>[1]รวม!$N$2</f>
        <v>0</v>
      </c>
      <c r="D11" s="141">
        <v>0</v>
      </c>
      <c r="E11" s="81">
        <f>[2]รวม!$N$2</f>
        <v>0</v>
      </c>
      <c r="F11" s="141">
        <v>0</v>
      </c>
      <c r="G11" s="83">
        <f>[3]ค่าโทรศัพท์รวม!$L$2</f>
        <v>0</v>
      </c>
      <c r="H11" s="141">
        <v>0</v>
      </c>
      <c r="I11" s="83">
        <f>[4]รวมบริการไปรษณีย์!$R$2</f>
        <v>0</v>
      </c>
      <c r="J11" s="141">
        <v>0</v>
      </c>
      <c r="K11" s="83">
        <f>[5]รวม!$Q$2</f>
        <v>0</v>
      </c>
      <c r="L11" s="96">
        <f>B11+D11+F11+H11+J11</f>
        <v>0</v>
      </c>
      <c r="M11" s="87">
        <f>C11+E11+G11+I11+K11</f>
        <v>0</v>
      </c>
      <c r="N11" s="170">
        <f t="shared" ref="N11:N13" si="1">M11-L11</f>
        <v>0</v>
      </c>
      <c r="O11" s="171" t="e">
        <f t="shared" ref="O11:O37" si="2">(N11*100)/M11</f>
        <v>#DIV/0!</v>
      </c>
    </row>
    <row r="12" spans="1:15" ht="18" customHeight="1">
      <c r="A12" s="22" t="s">
        <v>51</v>
      </c>
      <c r="B12" s="141">
        <v>0</v>
      </c>
      <c r="C12" s="122">
        <f>[1]รวม!$N$3</f>
        <v>0</v>
      </c>
      <c r="D12" s="141">
        <v>0</v>
      </c>
      <c r="E12" s="81">
        <f>[2]รวม!$N$3</f>
        <v>0</v>
      </c>
      <c r="F12" s="141">
        <v>0</v>
      </c>
      <c r="G12" s="83">
        <f>[3]ค่าโทรศัพท์รวม!$L$3</f>
        <v>0</v>
      </c>
      <c r="H12" s="141">
        <v>0</v>
      </c>
      <c r="I12" s="83">
        <f>[4]รวมบริการไปรษณีย์!$R$2</f>
        <v>0</v>
      </c>
      <c r="J12" s="141">
        <v>0</v>
      </c>
      <c r="K12" s="83">
        <f>[5]รวม!$Q$2</f>
        <v>0</v>
      </c>
      <c r="L12" s="96">
        <f t="shared" ref="L12:M13" si="3">B12+D12+F12+H12+J12</f>
        <v>0</v>
      </c>
      <c r="M12" s="87">
        <f t="shared" si="3"/>
        <v>0</v>
      </c>
      <c r="N12" s="170">
        <f t="shared" si="1"/>
        <v>0</v>
      </c>
      <c r="O12" s="171" t="e">
        <f t="shared" si="2"/>
        <v>#DIV/0!</v>
      </c>
    </row>
    <row r="13" spans="1:15" ht="18" customHeight="1">
      <c r="A13" s="22" t="s">
        <v>52</v>
      </c>
      <c r="B13" s="142">
        <v>0</v>
      </c>
      <c r="C13" s="122">
        <f>[1]รวม!$N$4</f>
        <v>0</v>
      </c>
      <c r="D13" s="142">
        <v>0</v>
      </c>
      <c r="E13" s="81">
        <f>[2]รวม!$N$4</f>
        <v>0</v>
      </c>
      <c r="F13" s="142">
        <v>0</v>
      </c>
      <c r="G13" s="83">
        <f>[3]ค่าโทรศัพท์รวม!$L$4</f>
        <v>0</v>
      </c>
      <c r="H13" s="142">
        <v>0</v>
      </c>
      <c r="I13" s="83">
        <f>[4]รวมบริการไปรษณีย์!$R$2</f>
        <v>0</v>
      </c>
      <c r="J13" s="142">
        <v>0</v>
      </c>
      <c r="K13" s="83">
        <f>[5]รวม!$Q$2</f>
        <v>0</v>
      </c>
      <c r="L13" s="96">
        <f t="shared" si="3"/>
        <v>0</v>
      </c>
      <c r="M13" s="88">
        <f t="shared" si="3"/>
        <v>0</v>
      </c>
      <c r="N13" s="172">
        <f t="shared" si="1"/>
        <v>0</v>
      </c>
      <c r="O13" s="189" t="e">
        <f t="shared" si="2"/>
        <v>#DIV/0!</v>
      </c>
    </row>
    <row r="14" spans="1:15" ht="18" customHeight="1">
      <c r="A14" s="86" t="s">
        <v>27</v>
      </c>
      <c r="B14" s="143">
        <f>[1]รวม!$J$3</f>
        <v>0</v>
      </c>
      <c r="C14" s="123"/>
      <c r="D14" s="143">
        <f>[2]รวม!$J$3</f>
        <v>0</v>
      </c>
      <c r="E14" s="123"/>
      <c r="F14" s="143">
        <f>[3]ค่าโทรศัพท์รวม!$H$3</f>
        <v>0</v>
      </c>
      <c r="G14" s="123"/>
      <c r="H14" s="143">
        <f>[4]รวมบริการไปรษณีย์!$M$3</f>
        <v>0</v>
      </c>
      <c r="I14" s="123"/>
      <c r="J14" s="143">
        <f>[5]รวม!K3</f>
        <v>0</v>
      </c>
      <c r="K14" s="123"/>
      <c r="L14" s="97">
        <f>B14+D14+F14+H14+J14</f>
        <v>0</v>
      </c>
      <c r="M14" s="112"/>
      <c r="N14" s="173"/>
      <c r="O14" s="174"/>
    </row>
    <row r="15" spans="1:15" ht="18" customHeight="1">
      <c r="A15" s="84" t="s">
        <v>181</v>
      </c>
      <c r="B15" s="144">
        <f>SUM(B16:B18)</f>
        <v>0</v>
      </c>
      <c r="C15" s="124"/>
      <c r="D15" s="144">
        <f>SUM(D16:D18)</f>
        <v>0</v>
      </c>
      <c r="E15" s="124"/>
      <c r="F15" s="144">
        <f>SUM(F16:F18)</f>
        <v>0</v>
      </c>
      <c r="G15" s="124"/>
      <c r="H15" s="144">
        <f>SUM(H16:H18)</f>
        <v>0</v>
      </c>
      <c r="I15" s="124"/>
      <c r="J15" s="144">
        <f>SUM(J16:J18)</f>
        <v>0</v>
      </c>
      <c r="K15" s="124"/>
      <c r="L15" s="98">
        <f>SUM(L16:L18)</f>
        <v>0</v>
      </c>
      <c r="M15" s="114"/>
      <c r="N15" s="177"/>
      <c r="O15" s="178"/>
    </row>
    <row r="16" spans="1:15" ht="18" customHeight="1">
      <c r="A16" s="24" t="s">
        <v>40</v>
      </c>
      <c r="B16" s="145">
        <f>[1]รวม!$H$100</f>
        <v>0</v>
      </c>
      <c r="C16" s="125"/>
      <c r="D16" s="155">
        <f>[2]รวม!$G$17</f>
        <v>0</v>
      </c>
      <c r="E16" s="125"/>
      <c r="F16" s="155">
        <f>[3]ค่าโทรศัพท์รวม!$K$100</f>
        <v>0</v>
      </c>
      <c r="G16" s="125"/>
      <c r="H16" s="155">
        <f>[4]รวมบริการไปรษณีย์!$G$100</f>
        <v>0</v>
      </c>
      <c r="I16" s="125"/>
      <c r="J16" s="160">
        <f>[5]รวม!H100</f>
        <v>0</v>
      </c>
      <c r="K16" s="125"/>
      <c r="L16" s="99">
        <f>B16+D16+F16+H16+J16</f>
        <v>0</v>
      </c>
      <c r="M16" s="114"/>
      <c r="N16" s="177"/>
      <c r="O16" s="178"/>
    </row>
    <row r="17" spans="1:15" ht="18" customHeight="1">
      <c r="A17" s="21" t="s">
        <v>41</v>
      </c>
      <c r="B17" s="146">
        <f>[1]รวม!$I$100</f>
        <v>0</v>
      </c>
      <c r="C17" s="125"/>
      <c r="D17" s="156">
        <f>[2]รวม!$H$17</f>
        <v>0</v>
      </c>
      <c r="E17" s="125"/>
      <c r="F17" s="156">
        <f>[3]ค่าโทรศัพท์รวม!$L$100</f>
        <v>0</v>
      </c>
      <c r="G17" s="125"/>
      <c r="H17" s="156">
        <f>[4]รวมบริการไปรษณีย์!$H$100</f>
        <v>0</v>
      </c>
      <c r="I17" s="125"/>
      <c r="J17" s="160">
        <f>[5]รวม!I100</f>
        <v>0</v>
      </c>
      <c r="K17" s="125"/>
      <c r="L17" s="99">
        <f t="shared" ref="L17:L18" si="4">B17+D17+F17+H17+J17</f>
        <v>0</v>
      </c>
      <c r="M17" s="114"/>
      <c r="N17" s="177"/>
      <c r="O17" s="178"/>
    </row>
    <row r="18" spans="1:15" ht="18" customHeight="1">
      <c r="A18" s="21" t="s">
        <v>42</v>
      </c>
      <c r="B18" s="147">
        <f>[1]รวม!$J$100</f>
        <v>0</v>
      </c>
      <c r="C18" s="125"/>
      <c r="D18" s="157">
        <f>[2]รวม!$I$17</f>
        <v>0</v>
      </c>
      <c r="E18" s="125"/>
      <c r="F18" s="157">
        <f>[3]ค่าโทรศัพท์รวม!$M$100</f>
        <v>0</v>
      </c>
      <c r="G18" s="125"/>
      <c r="H18" s="157">
        <f>[4]รวมบริการไปรษณีย์!$I$100</f>
        <v>0</v>
      </c>
      <c r="I18" s="125"/>
      <c r="J18" s="160">
        <f>[5]รวม!J100</f>
        <v>0</v>
      </c>
      <c r="K18" s="125"/>
      <c r="L18" s="100">
        <f t="shared" si="4"/>
        <v>0</v>
      </c>
      <c r="M18" s="114"/>
      <c r="N18" s="177"/>
      <c r="O18" s="178"/>
    </row>
    <row r="19" spans="1:15" ht="18" customHeight="1">
      <c r="A19" s="192" t="s">
        <v>159</v>
      </c>
      <c r="B19" s="193">
        <f>B14-B15</f>
        <v>0</v>
      </c>
      <c r="C19" s="126"/>
      <c r="D19" s="193">
        <f>D14-D15</f>
        <v>0</v>
      </c>
      <c r="E19" s="126"/>
      <c r="F19" s="193">
        <f>F14-F15</f>
        <v>0</v>
      </c>
      <c r="G19" s="126"/>
      <c r="H19" s="193">
        <f>H14-H15</f>
        <v>0</v>
      </c>
      <c r="I19" s="126"/>
      <c r="J19" s="193">
        <f>J14-J15</f>
        <v>0</v>
      </c>
      <c r="K19" s="126"/>
      <c r="L19" s="194">
        <f>L14-L15</f>
        <v>0</v>
      </c>
      <c r="M19" s="114"/>
      <c r="N19" s="177"/>
      <c r="O19" s="178"/>
    </row>
    <row r="20" spans="1:15" ht="18" customHeight="1">
      <c r="A20" s="195" t="s">
        <v>180</v>
      </c>
      <c r="B20" s="196"/>
      <c r="C20" s="197"/>
      <c r="D20" s="196"/>
      <c r="E20" s="197"/>
      <c r="F20" s="196"/>
      <c r="G20" s="197"/>
      <c r="H20" s="196"/>
      <c r="I20" s="197"/>
      <c r="J20" s="196"/>
      <c r="K20" s="197"/>
      <c r="L20" s="198"/>
      <c r="M20" s="201"/>
      <c r="N20" s="199"/>
      <c r="O20" s="200"/>
    </row>
    <row r="21" spans="1:15" ht="18" customHeight="1">
      <c r="A21" s="11" t="s">
        <v>29</v>
      </c>
      <c r="B21" s="151"/>
      <c r="C21" s="129">
        <f>[1]ตค!P96</f>
        <v>0</v>
      </c>
      <c r="D21" s="151"/>
      <c r="E21" s="129">
        <f>[2]ตค!P96</f>
        <v>0</v>
      </c>
      <c r="F21" s="151"/>
      <c r="G21" s="129">
        <f>[3]ตค!S96</f>
        <v>0</v>
      </c>
      <c r="H21" s="151"/>
      <c r="I21" s="129">
        <f>[4]ตค!O96</f>
        <v>0</v>
      </c>
      <c r="J21" s="151"/>
      <c r="K21" s="129">
        <f>[5]ตค!O96</f>
        <v>0</v>
      </c>
      <c r="L21" s="190">
        <f t="shared" ref="L21:M35" si="5">B21+D21+F21+H21+J21</f>
        <v>0</v>
      </c>
      <c r="M21" s="116">
        <f t="shared" si="5"/>
        <v>0</v>
      </c>
      <c r="N21" s="191">
        <f t="shared" ref="N21:N37" si="6">M21-L21</f>
        <v>0</v>
      </c>
      <c r="O21" s="183" t="e">
        <f t="shared" si="2"/>
        <v>#DIV/0!</v>
      </c>
    </row>
    <row r="22" spans="1:15" ht="18" customHeight="1">
      <c r="A22" s="4" t="s">
        <v>30</v>
      </c>
      <c r="B22" s="148"/>
      <c r="C22" s="127">
        <f>[1]พย!P96</f>
        <v>0</v>
      </c>
      <c r="D22" s="148"/>
      <c r="E22" s="127">
        <f>[2]พย!P96</f>
        <v>0</v>
      </c>
      <c r="F22" s="148"/>
      <c r="G22" s="127">
        <f>[3]พย!S96</f>
        <v>0</v>
      </c>
      <c r="H22" s="148"/>
      <c r="I22" s="129">
        <f>[4]พย!O96</f>
        <v>0</v>
      </c>
      <c r="J22" s="148"/>
      <c r="K22" s="129">
        <f>[5]พย!O96</f>
        <v>0</v>
      </c>
      <c r="L22" s="96">
        <f t="shared" si="5"/>
        <v>0</v>
      </c>
      <c r="M22" s="87">
        <f t="shared" si="5"/>
        <v>0</v>
      </c>
      <c r="N22" s="170">
        <f t="shared" si="6"/>
        <v>0</v>
      </c>
      <c r="O22" s="171" t="e">
        <f t="shared" si="2"/>
        <v>#DIV/0!</v>
      </c>
    </row>
    <row r="23" spans="1:15" ht="18" customHeight="1">
      <c r="A23" s="10" t="s">
        <v>31</v>
      </c>
      <c r="B23" s="149"/>
      <c r="C23" s="128">
        <f>[1]ธค!P96</f>
        <v>0</v>
      </c>
      <c r="D23" s="149"/>
      <c r="E23" s="128">
        <f>[2]ธค!P96</f>
        <v>0</v>
      </c>
      <c r="F23" s="149"/>
      <c r="G23" s="128">
        <f>[3]ธค!S96</f>
        <v>0</v>
      </c>
      <c r="H23" s="149"/>
      <c r="I23" s="129">
        <f>[4]ธค!O96</f>
        <v>0</v>
      </c>
      <c r="J23" s="149"/>
      <c r="K23" s="129">
        <f>[5]ธค!O96</f>
        <v>0</v>
      </c>
      <c r="L23" s="96">
        <f t="shared" si="5"/>
        <v>0</v>
      </c>
      <c r="M23" s="115">
        <f t="shared" si="5"/>
        <v>0</v>
      </c>
      <c r="N23" s="179">
        <f t="shared" si="6"/>
        <v>0</v>
      </c>
      <c r="O23" s="180" t="e">
        <f t="shared" si="2"/>
        <v>#DIV/0!</v>
      </c>
    </row>
    <row r="24" spans="1:15" s="13" customFormat="1" ht="18" customHeight="1">
      <c r="A24" s="20" t="s">
        <v>46</v>
      </c>
      <c r="B24" s="150">
        <f t="shared" ref="B24:M24" si="7">SUM(B21:B23)</f>
        <v>0</v>
      </c>
      <c r="C24" s="82">
        <f t="shared" si="7"/>
        <v>0</v>
      </c>
      <c r="D24" s="150">
        <f t="shared" si="7"/>
        <v>0</v>
      </c>
      <c r="E24" s="82">
        <f t="shared" si="7"/>
        <v>0</v>
      </c>
      <c r="F24" s="150">
        <f t="shared" si="7"/>
        <v>0</v>
      </c>
      <c r="G24" s="82">
        <f t="shared" si="7"/>
        <v>0</v>
      </c>
      <c r="H24" s="150">
        <f t="shared" si="7"/>
        <v>0</v>
      </c>
      <c r="I24" s="82">
        <f t="shared" si="7"/>
        <v>0</v>
      </c>
      <c r="J24" s="150">
        <f t="shared" si="7"/>
        <v>0</v>
      </c>
      <c r="K24" s="82">
        <f t="shared" si="7"/>
        <v>0</v>
      </c>
      <c r="L24" s="101">
        <f t="shared" si="7"/>
        <v>0</v>
      </c>
      <c r="M24" s="25">
        <f t="shared" si="7"/>
        <v>0</v>
      </c>
      <c r="N24" s="181">
        <f t="shared" si="6"/>
        <v>0</v>
      </c>
      <c r="O24" s="181" t="e">
        <f t="shared" si="2"/>
        <v>#DIV/0!</v>
      </c>
    </row>
    <row r="25" spans="1:15" ht="18" customHeight="1">
      <c r="A25" s="4" t="s">
        <v>34</v>
      </c>
      <c r="B25" s="148"/>
      <c r="C25" s="127">
        <f>[1]มค!P96</f>
        <v>0</v>
      </c>
      <c r="D25" s="148"/>
      <c r="E25" s="127">
        <f>[2]มค!P96</f>
        <v>0</v>
      </c>
      <c r="F25" s="148"/>
      <c r="G25" s="127">
        <f>[3]มค!S96</f>
        <v>0</v>
      </c>
      <c r="H25" s="148"/>
      <c r="I25" s="129">
        <f>[4]มค!O96</f>
        <v>0</v>
      </c>
      <c r="J25" s="148"/>
      <c r="K25" s="129">
        <f>[5]มค!O96</f>
        <v>0</v>
      </c>
      <c r="L25" s="96">
        <f t="shared" si="5"/>
        <v>0</v>
      </c>
      <c r="M25" s="87">
        <f t="shared" si="5"/>
        <v>0</v>
      </c>
      <c r="N25" s="182">
        <f t="shared" si="6"/>
        <v>0</v>
      </c>
      <c r="O25" s="183" t="e">
        <f t="shared" si="2"/>
        <v>#DIV/0!</v>
      </c>
    </row>
    <row r="26" spans="1:15" ht="18" customHeight="1">
      <c r="A26" s="4" t="s">
        <v>35</v>
      </c>
      <c r="B26" s="148"/>
      <c r="C26" s="127">
        <f>[1]กพ!P96</f>
        <v>0</v>
      </c>
      <c r="D26" s="148"/>
      <c r="E26" s="127">
        <f>[2]กพ!P96</f>
        <v>0</v>
      </c>
      <c r="F26" s="148"/>
      <c r="G26" s="127">
        <f>[3]กพ!S96</f>
        <v>0</v>
      </c>
      <c r="H26" s="148"/>
      <c r="I26" s="129">
        <f>[4]กพ!O96</f>
        <v>0</v>
      </c>
      <c r="J26" s="148"/>
      <c r="K26" s="129">
        <f>[5]กพ!O96</f>
        <v>0</v>
      </c>
      <c r="L26" s="96">
        <f t="shared" si="5"/>
        <v>0</v>
      </c>
      <c r="M26" s="87">
        <f t="shared" si="5"/>
        <v>0</v>
      </c>
      <c r="N26" s="179">
        <f t="shared" si="6"/>
        <v>0</v>
      </c>
      <c r="O26" s="171" t="e">
        <f t="shared" si="2"/>
        <v>#DIV/0!</v>
      </c>
    </row>
    <row r="27" spans="1:15" ht="18" customHeight="1">
      <c r="A27" s="10" t="s">
        <v>36</v>
      </c>
      <c r="B27" s="149"/>
      <c r="C27" s="128">
        <f>[1]มีค!P96</f>
        <v>0</v>
      </c>
      <c r="D27" s="149"/>
      <c r="E27" s="128">
        <f>[2]มีค!P96</f>
        <v>0</v>
      </c>
      <c r="F27" s="149"/>
      <c r="G27" s="128">
        <f>[3]มีค!S96</f>
        <v>0</v>
      </c>
      <c r="H27" s="149"/>
      <c r="I27" s="129">
        <f>[4]มีค!O96</f>
        <v>0</v>
      </c>
      <c r="J27" s="149"/>
      <c r="K27" s="129">
        <f>[5]มีค!O96</f>
        <v>0</v>
      </c>
      <c r="L27" s="96">
        <f t="shared" si="5"/>
        <v>0</v>
      </c>
      <c r="M27" s="115">
        <f t="shared" si="5"/>
        <v>0</v>
      </c>
      <c r="N27" s="179">
        <f t="shared" si="6"/>
        <v>0</v>
      </c>
      <c r="O27" s="180" t="e">
        <f t="shared" si="2"/>
        <v>#DIV/0!</v>
      </c>
    </row>
    <row r="28" spans="1:15" s="13" customFormat="1" ht="18" customHeight="1">
      <c r="A28" s="20" t="s">
        <v>47</v>
      </c>
      <c r="B28" s="150">
        <f t="shared" ref="B28:M28" si="8">SUM(B25:B27)</f>
        <v>0</v>
      </c>
      <c r="C28" s="82">
        <f t="shared" si="8"/>
        <v>0</v>
      </c>
      <c r="D28" s="150">
        <f t="shared" si="8"/>
        <v>0</v>
      </c>
      <c r="E28" s="82">
        <f t="shared" si="8"/>
        <v>0</v>
      </c>
      <c r="F28" s="150">
        <f t="shared" si="8"/>
        <v>0</v>
      </c>
      <c r="G28" s="82">
        <f t="shared" si="8"/>
        <v>0</v>
      </c>
      <c r="H28" s="150">
        <f t="shared" si="8"/>
        <v>0</v>
      </c>
      <c r="I28" s="82">
        <f t="shared" si="8"/>
        <v>0</v>
      </c>
      <c r="J28" s="150">
        <f t="shared" si="8"/>
        <v>0</v>
      </c>
      <c r="K28" s="82">
        <f t="shared" si="8"/>
        <v>0</v>
      </c>
      <c r="L28" s="101">
        <f t="shared" si="8"/>
        <v>0</v>
      </c>
      <c r="M28" s="25">
        <f t="shared" si="8"/>
        <v>0</v>
      </c>
      <c r="N28" s="181">
        <f t="shared" si="6"/>
        <v>0</v>
      </c>
      <c r="O28" s="181" t="e">
        <f t="shared" si="2"/>
        <v>#DIV/0!</v>
      </c>
    </row>
    <row r="29" spans="1:15" ht="18" customHeight="1">
      <c r="A29" s="11" t="s">
        <v>37</v>
      </c>
      <c r="B29" s="151"/>
      <c r="C29" s="129">
        <f>[1]เมย!P96</f>
        <v>0</v>
      </c>
      <c r="D29" s="151"/>
      <c r="E29" s="129">
        <f>[2]เมย!P96</f>
        <v>0</v>
      </c>
      <c r="F29" s="151"/>
      <c r="G29" s="129">
        <f>[3]เมย!S96</f>
        <v>0</v>
      </c>
      <c r="H29" s="151"/>
      <c r="I29" s="129">
        <f>[4]เมย!$O96</f>
        <v>0</v>
      </c>
      <c r="J29" s="151"/>
      <c r="K29" s="129">
        <f>[5]เมย!O96</f>
        <v>0</v>
      </c>
      <c r="L29" s="96">
        <f t="shared" si="5"/>
        <v>0</v>
      </c>
      <c r="M29" s="116">
        <f t="shared" si="5"/>
        <v>0</v>
      </c>
      <c r="N29" s="182">
        <f t="shared" si="6"/>
        <v>0</v>
      </c>
      <c r="O29" s="183" t="e">
        <f t="shared" si="2"/>
        <v>#DIV/0!</v>
      </c>
    </row>
    <row r="30" spans="1:15" ht="18" customHeight="1">
      <c r="A30" s="4" t="s">
        <v>38</v>
      </c>
      <c r="B30" s="148"/>
      <c r="C30" s="127">
        <f>[1]พค!P96</f>
        <v>0</v>
      </c>
      <c r="D30" s="148"/>
      <c r="E30" s="127">
        <f>[2]พค!P96</f>
        <v>0</v>
      </c>
      <c r="F30" s="148"/>
      <c r="G30" s="127">
        <f>[3]พค!S96</f>
        <v>0</v>
      </c>
      <c r="H30" s="148"/>
      <c r="I30" s="129">
        <f>[4]พค!O96</f>
        <v>0</v>
      </c>
      <c r="J30" s="148"/>
      <c r="K30" s="129">
        <f>[5]พค!O96</f>
        <v>0</v>
      </c>
      <c r="L30" s="96">
        <f t="shared" si="5"/>
        <v>0</v>
      </c>
      <c r="M30" s="87">
        <f t="shared" si="5"/>
        <v>0</v>
      </c>
      <c r="N30" s="179">
        <f t="shared" si="6"/>
        <v>0</v>
      </c>
      <c r="O30" s="171" t="e">
        <f t="shared" si="2"/>
        <v>#DIV/0!</v>
      </c>
    </row>
    <row r="31" spans="1:15" ht="18" customHeight="1">
      <c r="A31" s="10" t="s">
        <v>39</v>
      </c>
      <c r="B31" s="149"/>
      <c r="C31" s="128">
        <f>[1]มิย!P96</f>
        <v>0</v>
      </c>
      <c r="D31" s="149"/>
      <c r="E31" s="128">
        <f>[2]มิย!P96</f>
        <v>0</v>
      </c>
      <c r="F31" s="149"/>
      <c r="G31" s="128">
        <f>[3]มิย!S96</f>
        <v>0</v>
      </c>
      <c r="H31" s="149"/>
      <c r="I31" s="129">
        <f>[4]มิย!O96</f>
        <v>0</v>
      </c>
      <c r="J31" s="149"/>
      <c r="K31" s="129">
        <f>[5]มิย!O96</f>
        <v>0</v>
      </c>
      <c r="L31" s="96">
        <f t="shared" si="5"/>
        <v>0</v>
      </c>
      <c r="M31" s="115">
        <f t="shared" si="5"/>
        <v>0</v>
      </c>
      <c r="N31" s="179">
        <f t="shared" si="6"/>
        <v>0</v>
      </c>
      <c r="O31" s="180" t="e">
        <f t="shared" si="2"/>
        <v>#DIV/0!</v>
      </c>
    </row>
    <row r="32" spans="1:15" s="13" customFormat="1" ht="18" customHeight="1">
      <c r="A32" s="20" t="s">
        <v>48</v>
      </c>
      <c r="B32" s="150">
        <f t="shared" ref="B32:M32" si="9">SUM(B29:B31)</f>
        <v>0</v>
      </c>
      <c r="C32" s="82">
        <f t="shared" si="9"/>
        <v>0</v>
      </c>
      <c r="D32" s="150">
        <f t="shared" si="9"/>
        <v>0</v>
      </c>
      <c r="E32" s="82">
        <f t="shared" si="9"/>
        <v>0</v>
      </c>
      <c r="F32" s="150">
        <f t="shared" si="9"/>
        <v>0</v>
      </c>
      <c r="G32" s="82">
        <f t="shared" si="9"/>
        <v>0</v>
      </c>
      <c r="H32" s="150">
        <f t="shared" si="9"/>
        <v>0</v>
      </c>
      <c r="I32" s="82">
        <f t="shared" si="9"/>
        <v>0</v>
      </c>
      <c r="J32" s="150">
        <f t="shared" si="9"/>
        <v>0</v>
      </c>
      <c r="K32" s="82">
        <f t="shared" si="9"/>
        <v>0</v>
      </c>
      <c r="L32" s="101">
        <f t="shared" si="9"/>
        <v>0</v>
      </c>
      <c r="M32" s="25">
        <f t="shared" si="9"/>
        <v>0</v>
      </c>
      <c r="N32" s="181">
        <f t="shared" si="6"/>
        <v>0</v>
      </c>
      <c r="O32" s="181" t="e">
        <f t="shared" si="2"/>
        <v>#DIV/0!</v>
      </c>
    </row>
    <row r="33" spans="1:15" ht="18" customHeight="1">
      <c r="A33" s="11" t="s">
        <v>40</v>
      </c>
      <c r="B33" s="151"/>
      <c r="C33" s="129">
        <f>[1]กค!P96</f>
        <v>0</v>
      </c>
      <c r="D33" s="151"/>
      <c r="E33" s="129">
        <f>[2]กค!P96</f>
        <v>0</v>
      </c>
      <c r="F33" s="151"/>
      <c r="G33" s="129">
        <f>[3]กค!S96</f>
        <v>0</v>
      </c>
      <c r="H33" s="151"/>
      <c r="I33" s="129">
        <f>[4]กค!O96</f>
        <v>0</v>
      </c>
      <c r="J33" s="151"/>
      <c r="K33" s="129">
        <f>[5]กค!O96</f>
        <v>0</v>
      </c>
      <c r="L33" s="96">
        <f t="shared" si="5"/>
        <v>0</v>
      </c>
      <c r="M33" s="116">
        <f t="shared" si="5"/>
        <v>0</v>
      </c>
      <c r="N33" s="182">
        <f t="shared" si="6"/>
        <v>0</v>
      </c>
      <c r="O33" s="183" t="e">
        <f t="shared" si="2"/>
        <v>#DIV/0!</v>
      </c>
    </row>
    <row r="34" spans="1:15" ht="18" customHeight="1">
      <c r="A34" s="4" t="s">
        <v>41</v>
      </c>
      <c r="B34" s="148"/>
      <c r="C34" s="127">
        <f>[1]สค!P96</f>
        <v>0</v>
      </c>
      <c r="D34" s="148"/>
      <c r="E34" s="127">
        <f>[2]สค!P96</f>
        <v>0</v>
      </c>
      <c r="F34" s="148"/>
      <c r="G34" s="127">
        <f>[3]สค!S96</f>
        <v>0</v>
      </c>
      <c r="H34" s="148"/>
      <c r="I34" s="129">
        <f>[4]สค!O96</f>
        <v>0</v>
      </c>
      <c r="J34" s="148"/>
      <c r="K34" s="129">
        <f>[5]สค!O96</f>
        <v>0</v>
      </c>
      <c r="L34" s="96">
        <f t="shared" si="5"/>
        <v>0</v>
      </c>
      <c r="M34" s="87">
        <f t="shared" si="5"/>
        <v>0</v>
      </c>
      <c r="N34" s="179">
        <f t="shared" si="6"/>
        <v>0</v>
      </c>
      <c r="O34" s="171" t="e">
        <f t="shared" si="2"/>
        <v>#DIV/0!</v>
      </c>
    </row>
    <row r="35" spans="1:15" ht="18" customHeight="1">
      <c r="A35" s="10" t="s">
        <v>42</v>
      </c>
      <c r="B35" s="149"/>
      <c r="C35" s="128">
        <f>[1]กย!P96</f>
        <v>0</v>
      </c>
      <c r="D35" s="149"/>
      <c r="E35" s="128">
        <f>[2]กย!P96</f>
        <v>0</v>
      </c>
      <c r="F35" s="149"/>
      <c r="G35" s="128">
        <f>[3]กย!S96</f>
        <v>0</v>
      </c>
      <c r="H35" s="149"/>
      <c r="I35" s="129">
        <f>[4]กย!O96</f>
        <v>0</v>
      </c>
      <c r="J35" s="149"/>
      <c r="K35" s="129">
        <f>[5]กย!O96</f>
        <v>0</v>
      </c>
      <c r="L35" s="96">
        <f t="shared" si="5"/>
        <v>0</v>
      </c>
      <c r="M35" s="115">
        <f t="shared" si="5"/>
        <v>0</v>
      </c>
      <c r="N35" s="179">
        <f t="shared" si="6"/>
        <v>0</v>
      </c>
      <c r="O35" s="180" t="e">
        <f t="shared" si="2"/>
        <v>#DIV/0!</v>
      </c>
    </row>
    <row r="36" spans="1:15" s="13" customFormat="1" ht="18" customHeight="1">
      <c r="A36" s="20" t="s">
        <v>49</v>
      </c>
      <c r="B36" s="150">
        <f t="shared" ref="B36:M36" si="10">SUM(B33:B35)</f>
        <v>0</v>
      </c>
      <c r="C36" s="82">
        <f t="shared" si="10"/>
        <v>0</v>
      </c>
      <c r="D36" s="150">
        <f t="shared" si="10"/>
        <v>0</v>
      </c>
      <c r="E36" s="82">
        <f t="shared" si="10"/>
        <v>0</v>
      </c>
      <c r="F36" s="150">
        <f t="shared" si="10"/>
        <v>0</v>
      </c>
      <c r="G36" s="82">
        <f t="shared" si="10"/>
        <v>0</v>
      </c>
      <c r="H36" s="150">
        <f t="shared" si="10"/>
        <v>0</v>
      </c>
      <c r="I36" s="82">
        <f t="shared" si="10"/>
        <v>0</v>
      </c>
      <c r="J36" s="150">
        <f t="shared" si="10"/>
        <v>0</v>
      </c>
      <c r="K36" s="82">
        <f t="shared" si="10"/>
        <v>0</v>
      </c>
      <c r="L36" s="101">
        <f t="shared" si="10"/>
        <v>0</v>
      </c>
      <c r="M36" s="25">
        <f t="shared" si="10"/>
        <v>0</v>
      </c>
      <c r="N36" s="181">
        <f t="shared" si="6"/>
        <v>0</v>
      </c>
      <c r="O36" s="181" t="e">
        <f t="shared" si="2"/>
        <v>#DIV/0!</v>
      </c>
    </row>
    <row r="37" spans="1:15" s="12" customFormat="1" ht="18" customHeight="1">
      <c r="A37" s="23" t="s">
        <v>50</v>
      </c>
      <c r="B37" s="152">
        <f t="shared" ref="B37:M37" si="11">B24+B28+B32+B36</f>
        <v>0</v>
      </c>
      <c r="C37" s="130">
        <f t="shared" si="11"/>
        <v>0</v>
      </c>
      <c r="D37" s="152">
        <f t="shared" si="11"/>
        <v>0</v>
      </c>
      <c r="E37" s="130">
        <f t="shared" si="11"/>
        <v>0</v>
      </c>
      <c r="F37" s="152">
        <f t="shared" si="11"/>
        <v>0</v>
      </c>
      <c r="G37" s="130">
        <f t="shared" si="11"/>
        <v>0</v>
      </c>
      <c r="H37" s="152">
        <f t="shared" si="11"/>
        <v>0</v>
      </c>
      <c r="I37" s="130">
        <f t="shared" si="11"/>
        <v>0</v>
      </c>
      <c r="J37" s="152">
        <f t="shared" si="11"/>
        <v>0</v>
      </c>
      <c r="K37" s="130">
        <f t="shared" si="11"/>
        <v>0</v>
      </c>
      <c r="L37" s="102">
        <f t="shared" si="11"/>
        <v>0</v>
      </c>
      <c r="M37" s="117">
        <f t="shared" si="11"/>
        <v>0</v>
      </c>
      <c r="N37" s="184">
        <f t="shared" si="6"/>
        <v>0</v>
      </c>
      <c r="O37" s="184" t="e">
        <f t="shared" si="2"/>
        <v>#DIV/0!</v>
      </c>
    </row>
    <row r="38" spans="1:15" ht="24" customHeight="1">
      <c r="A38" s="282" t="s">
        <v>43</v>
      </c>
      <c r="B38" s="282"/>
      <c r="C38" s="28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9.5">
      <c r="B39" s="1"/>
      <c r="C39" s="1"/>
      <c r="D39" s="1"/>
      <c r="E39" s="1"/>
      <c r="F39" s="6"/>
      <c r="G39" s="1"/>
      <c r="H39" s="1"/>
      <c r="I39" s="1"/>
      <c r="J39" s="1"/>
      <c r="K39" s="7"/>
      <c r="L39" s="1"/>
      <c r="M39" s="1"/>
      <c r="N39" s="1"/>
      <c r="O39" s="1"/>
    </row>
    <row r="40" spans="1:15">
      <c r="A40" s="202" t="s">
        <v>161</v>
      </c>
      <c r="B40" s="202"/>
      <c r="C40" s="202"/>
      <c r="D40" s="205" t="s">
        <v>163</v>
      </c>
      <c r="E40" s="204"/>
      <c r="F40" s="204"/>
      <c r="G40" s="204"/>
      <c r="H40" s="204"/>
      <c r="I40" s="204"/>
      <c r="J40" s="1"/>
      <c r="K40" s="206" t="s">
        <v>164</v>
      </c>
      <c r="L40" s="1"/>
      <c r="M40" s="1"/>
      <c r="N40" s="1"/>
      <c r="O40" s="1"/>
    </row>
    <row r="41" spans="1:15">
      <c r="A41" s="203" t="s">
        <v>162</v>
      </c>
      <c r="B41" s="202"/>
      <c r="C41" s="202"/>
      <c r="D41" s="206" t="s">
        <v>162</v>
      </c>
      <c r="E41" s="204"/>
      <c r="F41" s="204"/>
      <c r="G41" s="204"/>
      <c r="H41" s="204"/>
      <c r="I41" s="204"/>
      <c r="J41" s="1"/>
      <c r="K41" s="206" t="s">
        <v>162</v>
      </c>
      <c r="L41" s="1"/>
      <c r="M41" s="1"/>
      <c r="N41" s="1"/>
      <c r="O41" s="1"/>
    </row>
    <row r="42" spans="1:15">
      <c r="A42" s="203" t="s">
        <v>165</v>
      </c>
      <c r="B42" s="202"/>
      <c r="C42" s="202"/>
      <c r="D42" s="206" t="s">
        <v>165</v>
      </c>
      <c r="E42" s="204"/>
      <c r="F42" s="204"/>
      <c r="G42" s="204"/>
      <c r="H42" s="204"/>
      <c r="I42" s="204"/>
      <c r="J42" s="1"/>
      <c r="K42" s="206" t="s">
        <v>165</v>
      </c>
      <c r="L42" s="1"/>
      <c r="M42" s="1"/>
      <c r="N42" s="1"/>
      <c r="O42" s="1"/>
    </row>
  </sheetData>
  <mergeCells count="10">
    <mergeCell ref="D2:J2"/>
    <mergeCell ref="A38:C38"/>
    <mergeCell ref="L6:M6"/>
    <mergeCell ref="N6:O6"/>
    <mergeCell ref="A6:A7"/>
    <mergeCell ref="B6:C6"/>
    <mergeCell ref="D6:E6"/>
    <mergeCell ref="H6:I6"/>
    <mergeCell ref="J6:K6"/>
    <mergeCell ref="C3:F3"/>
  </mergeCells>
  <printOptions horizontalCentered="1"/>
  <pageMargins left="0.24" right="0.16" top="0.49" bottom="0.19" header="0.31496062992126" footer="0.31496062992126"/>
  <pageSetup paperSize="9" scale="7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13" sqref="A13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0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1" t="s">
        <v>171</v>
      </c>
      <c r="B1" s="8"/>
      <c r="C1" s="23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38" t="s">
        <v>0</v>
      </c>
      <c r="C2" s="298">
        <f>สรุปรวม!D2</f>
        <v>0</v>
      </c>
      <c r="D2" s="298"/>
      <c r="E2" s="298"/>
      <c r="F2" s="29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84" t="s">
        <v>205</v>
      </c>
      <c r="C3" s="284"/>
      <c r="D3" s="284"/>
      <c r="E3" s="284"/>
      <c r="F3" s="284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7" t="s">
        <v>179</v>
      </c>
      <c r="C4" s="299">
        <f>สรุปรวม!G4</f>
        <v>2562</v>
      </c>
      <c r="D4" s="299"/>
      <c r="E4" s="299"/>
      <c r="F4" s="29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1"/>
    </row>
    <row r="5" spans="1:47" s="69" customFormat="1" ht="18.75" customHeight="1">
      <c r="A5" s="292" t="s">
        <v>45</v>
      </c>
      <c r="B5" s="292" t="s">
        <v>178</v>
      </c>
      <c r="C5" s="293" t="s">
        <v>44</v>
      </c>
      <c r="D5" s="287" t="s">
        <v>25</v>
      </c>
      <c r="E5" s="287"/>
      <c r="F5" s="287"/>
      <c r="G5" s="288"/>
      <c r="H5" s="288"/>
      <c r="I5" s="288"/>
      <c r="J5" s="300" t="s">
        <v>27</v>
      </c>
      <c r="K5" s="296" t="s">
        <v>28</v>
      </c>
      <c r="L5" s="296"/>
      <c r="M5" s="296"/>
      <c r="N5" s="296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92"/>
      <c r="B6" s="292"/>
      <c r="C6" s="294"/>
      <c r="D6" s="295" t="s">
        <v>26</v>
      </c>
      <c r="E6" s="295"/>
      <c r="F6" s="286" t="s">
        <v>51</v>
      </c>
      <c r="G6" s="286"/>
      <c r="H6" s="286" t="s">
        <v>52</v>
      </c>
      <c r="I6" s="286"/>
      <c r="J6" s="301"/>
      <c r="K6" s="303" t="s">
        <v>40</v>
      </c>
      <c r="L6" s="303" t="s">
        <v>41</v>
      </c>
      <c r="M6" s="303" t="s">
        <v>42</v>
      </c>
      <c r="N6" s="304" t="s">
        <v>159</v>
      </c>
      <c r="O6" s="291" t="s">
        <v>166</v>
      </c>
      <c r="P6" s="291"/>
      <c r="Q6" s="291"/>
      <c r="R6" s="291"/>
      <c r="S6" s="291"/>
      <c r="T6" s="291"/>
      <c r="U6" s="291"/>
      <c r="V6" s="291"/>
      <c r="W6" s="291" t="s">
        <v>168</v>
      </c>
      <c r="X6" s="291"/>
      <c r="Y6" s="291"/>
      <c r="Z6" s="291"/>
      <c r="AA6" s="291"/>
      <c r="AB6" s="291"/>
      <c r="AC6" s="291"/>
      <c r="AD6" s="291"/>
      <c r="AE6" s="291" t="s">
        <v>167</v>
      </c>
      <c r="AF6" s="291"/>
      <c r="AG6" s="291"/>
      <c r="AH6" s="291"/>
      <c r="AI6" s="291"/>
      <c r="AJ6" s="291"/>
      <c r="AK6" s="291"/>
      <c r="AL6" s="291"/>
      <c r="AM6" s="291" t="s">
        <v>169</v>
      </c>
      <c r="AN6" s="291"/>
      <c r="AO6" s="291"/>
      <c r="AP6" s="291"/>
      <c r="AQ6" s="291"/>
      <c r="AR6" s="291"/>
      <c r="AS6" s="291"/>
      <c r="AT6" s="291"/>
      <c r="AU6" s="297" t="s">
        <v>170</v>
      </c>
    </row>
    <row r="7" spans="1:47" s="69" customFormat="1" ht="25.5" customHeight="1">
      <c r="A7" s="292"/>
      <c r="B7" s="292"/>
      <c r="C7" s="294"/>
      <c r="D7" s="295"/>
      <c r="E7" s="295"/>
      <c r="F7" s="286"/>
      <c r="G7" s="286"/>
      <c r="H7" s="286"/>
      <c r="I7" s="286"/>
      <c r="J7" s="301"/>
      <c r="K7" s="303"/>
      <c r="L7" s="303"/>
      <c r="M7" s="303"/>
      <c r="N7" s="304"/>
      <c r="O7" s="289" t="s">
        <v>29</v>
      </c>
      <c r="P7" s="289"/>
      <c r="Q7" s="289" t="s">
        <v>30</v>
      </c>
      <c r="R7" s="289"/>
      <c r="S7" s="289" t="s">
        <v>31</v>
      </c>
      <c r="T7" s="289"/>
      <c r="U7" s="290" t="s">
        <v>32</v>
      </c>
      <c r="V7" s="290"/>
      <c r="W7" s="289" t="s">
        <v>34</v>
      </c>
      <c r="X7" s="289"/>
      <c r="Y7" s="289" t="s">
        <v>35</v>
      </c>
      <c r="Z7" s="289"/>
      <c r="AA7" s="289" t="s">
        <v>36</v>
      </c>
      <c r="AB7" s="289"/>
      <c r="AC7" s="291" t="s">
        <v>32</v>
      </c>
      <c r="AD7" s="291"/>
      <c r="AE7" s="289" t="s">
        <v>37</v>
      </c>
      <c r="AF7" s="289"/>
      <c r="AG7" s="289" t="s">
        <v>38</v>
      </c>
      <c r="AH7" s="289"/>
      <c r="AI7" s="289" t="s">
        <v>39</v>
      </c>
      <c r="AJ7" s="289"/>
      <c r="AK7" s="291" t="s">
        <v>32</v>
      </c>
      <c r="AL7" s="291"/>
      <c r="AM7" s="289" t="s">
        <v>40</v>
      </c>
      <c r="AN7" s="289"/>
      <c r="AO7" s="289" t="s">
        <v>41</v>
      </c>
      <c r="AP7" s="289"/>
      <c r="AQ7" s="289" t="s">
        <v>42</v>
      </c>
      <c r="AR7" s="289"/>
      <c r="AS7" s="291" t="s">
        <v>32</v>
      </c>
      <c r="AT7" s="291"/>
      <c r="AU7" s="297"/>
    </row>
    <row r="8" spans="1:47" ht="18.75">
      <c r="A8" s="292"/>
      <c r="B8" s="292"/>
      <c r="C8" s="294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2"/>
      <c r="K8" s="303"/>
      <c r="L8" s="303"/>
      <c r="M8" s="303"/>
      <c r="N8" s="304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57">
        <f>สรุปรวม!D2</f>
        <v>0</v>
      </c>
      <c r="B9" s="242">
        <f>สรุปรวม!C3</f>
        <v>0</v>
      </c>
      <c r="C9" s="243">
        <f>สรุปรวม!I3</f>
        <v>0</v>
      </c>
      <c r="D9" s="245">
        <f>สรุปรวม!B11</f>
        <v>0</v>
      </c>
      <c r="E9" s="245">
        <f>สรุปรวม!C11</f>
        <v>0</v>
      </c>
      <c r="F9" s="245">
        <f>สรุปรวม!B12</f>
        <v>0</v>
      </c>
      <c r="G9" s="245">
        <f>สรุปรวม!C12</f>
        <v>0</v>
      </c>
      <c r="H9" s="245">
        <f>สรุปรวม!B13</f>
        <v>0</v>
      </c>
      <c r="I9" s="245">
        <f>สรุปรวม!C13</f>
        <v>0</v>
      </c>
      <c r="J9" s="245">
        <f>สรุปรวม!B14</f>
        <v>0</v>
      </c>
      <c r="K9" s="245">
        <f>สรุปรวม!B16</f>
        <v>0</v>
      </c>
      <c r="L9" s="245">
        <f>สรุปรวม!B17</f>
        <v>0</v>
      </c>
      <c r="M9" s="245">
        <f>สรุปรวม!B18</f>
        <v>0</v>
      </c>
      <c r="N9" s="245">
        <f>สรุปรวม!B19</f>
        <v>0</v>
      </c>
      <c r="O9" s="245">
        <f>สรุปรวม!B21</f>
        <v>0</v>
      </c>
      <c r="P9" s="245">
        <f>สรุปรวม!C21</f>
        <v>0</v>
      </c>
      <c r="Q9" s="245">
        <f>สรุปรวม!B22</f>
        <v>0</v>
      </c>
      <c r="R9" s="245">
        <f>สรุปรวม!C22</f>
        <v>0</v>
      </c>
      <c r="S9" s="245">
        <f>สรุปรวม!B23</f>
        <v>0</v>
      </c>
      <c r="T9" s="245">
        <f>สรุปรวม!C23</f>
        <v>0</v>
      </c>
      <c r="U9" s="245">
        <f>สรุปรวม!B24</f>
        <v>0</v>
      </c>
      <c r="V9" s="245">
        <f>สรุปรวม!C24</f>
        <v>0</v>
      </c>
      <c r="W9" s="245">
        <f>สรุปรวม!B25</f>
        <v>0</v>
      </c>
      <c r="X9" s="245">
        <f>สรุปรวม!C25</f>
        <v>0</v>
      </c>
      <c r="Y9" s="245">
        <f>สรุปรวม!B26</f>
        <v>0</v>
      </c>
      <c r="Z9" s="245">
        <f>สรุปรวม!C26</f>
        <v>0</v>
      </c>
      <c r="AA9" s="245">
        <f>สรุปรวม!B27</f>
        <v>0</v>
      </c>
      <c r="AB9" s="245">
        <f>สรุปรวม!C27</f>
        <v>0</v>
      </c>
      <c r="AC9" s="245">
        <f>สรุปรวม!B28</f>
        <v>0</v>
      </c>
      <c r="AD9" s="245">
        <f>สรุปรวม!C28</f>
        <v>0</v>
      </c>
      <c r="AE9" s="245">
        <f>สรุปรวม!B29</f>
        <v>0</v>
      </c>
      <c r="AF9" s="245">
        <f>สรุปรวม!C29</f>
        <v>0</v>
      </c>
      <c r="AG9" s="245">
        <f>สรุปรวม!B30</f>
        <v>0</v>
      </c>
      <c r="AH9" s="245">
        <f>สรุปรวม!C30</f>
        <v>0</v>
      </c>
      <c r="AI9" s="245">
        <f>สรุปรวม!B31</f>
        <v>0</v>
      </c>
      <c r="AJ9" s="245">
        <f>สรุปรวม!C31</f>
        <v>0</v>
      </c>
      <c r="AK9" s="245">
        <f>สรุปรวม!B32</f>
        <v>0</v>
      </c>
      <c r="AL9" s="245">
        <f>สรุปรวม!C32</f>
        <v>0</v>
      </c>
      <c r="AM9" s="245">
        <f>สรุปรวม!B33</f>
        <v>0</v>
      </c>
      <c r="AN9" s="245">
        <f>สรุปรวม!C33</f>
        <v>0</v>
      </c>
      <c r="AO9" s="245">
        <f>สรุปรวม!B34</f>
        <v>0</v>
      </c>
      <c r="AP9" s="245">
        <f>สรุปรวม!C34</f>
        <v>0</v>
      </c>
      <c r="AQ9" s="245">
        <f>สรุปรวม!B35</f>
        <v>0</v>
      </c>
      <c r="AR9" s="245">
        <f>สรุปรวม!C35</f>
        <v>0</v>
      </c>
      <c r="AS9" s="245">
        <f>สรุปรวม!B36</f>
        <v>0</v>
      </c>
      <c r="AT9" s="245">
        <f>สรุปรวม!C36</f>
        <v>0</v>
      </c>
      <c r="AU9" s="245">
        <f>สรุปรวม!C37</f>
        <v>0</v>
      </c>
    </row>
  </sheetData>
  <mergeCells count="38">
    <mergeCell ref="AO7:AP7"/>
    <mergeCell ref="AG7:AH7"/>
    <mergeCell ref="W7:X7"/>
    <mergeCell ref="AU6:AU8"/>
    <mergeCell ref="C2:F2"/>
    <mergeCell ref="C4:F4"/>
    <mergeCell ref="J5:J8"/>
    <mergeCell ref="AS7:AT7"/>
    <mergeCell ref="AM6:AT6"/>
    <mergeCell ref="K6:K8"/>
    <mergeCell ref="L6:L8"/>
    <mergeCell ref="M6:M8"/>
    <mergeCell ref="N6:N8"/>
    <mergeCell ref="AI7:AJ7"/>
    <mergeCell ref="AK7:AL7"/>
    <mergeCell ref="AE6:AL6"/>
    <mergeCell ref="AM7:AN7"/>
    <mergeCell ref="A5:A8"/>
    <mergeCell ref="B5:B8"/>
    <mergeCell ref="C5:C8"/>
    <mergeCell ref="D6:E7"/>
    <mergeCell ref="K5:N5"/>
    <mergeCell ref="B3:F3"/>
    <mergeCell ref="O5:AU5"/>
    <mergeCell ref="F6:G7"/>
    <mergeCell ref="H6:I7"/>
    <mergeCell ref="D5:I5"/>
    <mergeCell ref="O7:P7"/>
    <mergeCell ref="Q7:R7"/>
    <mergeCell ref="S7:T7"/>
    <mergeCell ref="U7:V7"/>
    <mergeCell ref="O6:V6"/>
    <mergeCell ref="AQ7:AR7"/>
    <mergeCell ref="Y7:Z7"/>
    <mergeCell ref="AA7:AB7"/>
    <mergeCell ref="AC7:AD7"/>
    <mergeCell ref="W6:AD6"/>
    <mergeCell ref="AE7:AF7"/>
  </mergeCells>
  <pageMargins left="0.75" right="0.75" top="1" bottom="1" header="0.5" footer="0.5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9" sqref="A9:B9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0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09" t="s">
        <v>175</v>
      </c>
      <c r="B1" s="8"/>
      <c r="C1" s="23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38" t="s">
        <v>0</v>
      </c>
      <c r="C2" s="305">
        <f>สรุปรวม!D2</f>
        <v>0</v>
      </c>
      <c r="D2" s="305"/>
      <c r="E2" s="305"/>
      <c r="F2" s="30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84" t="s">
        <v>205</v>
      </c>
      <c r="C3" s="284"/>
      <c r="D3" s="284"/>
      <c r="E3" s="284"/>
      <c r="F3" s="284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7" t="s">
        <v>179</v>
      </c>
      <c r="C4" s="306">
        <f>สรุปรวม!G4</f>
        <v>2562</v>
      </c>
      <c r="D4" s="306"/>
      <c r="E4" s="306"/>
      <c r="F4" s="30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1"/>
    </row>
    <row r="5" spans="1:47" s="69" customFormat="1" ht="18.75" customHeight="1">
      <c r="A5" s="292" t="s">
        <v>45</v>
      </c>
      <c r="B5" s="292" t="s">
        <v>178</v>
      </c>
      <c r="C5" s="293" t="s">
        <v>44</v>
      </c>
      <c r="D5" s="287" t="s">
        <v>25</v>
      </c>
      <c r="E5" s="287"/>
      <c r="F5" s="287"/>
      <c r="G5" s="288"/>
      <c r="H5" s="288"/>
      <c r="I5" s="288"/>
      <c r="J5" s="300" t="s">
        <v>27</v>
      </c>
      <c r="K5" s="296" t="s">
        <v>28</v>
      </c>
      <c r="L5" s="296"/>
      <c r="M5" s="296"/>
      <c r="N5" s="296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92"/>
      <c r="B6" s="292"/>
      <c r="C6" s="294"/>
      <c r="D6" s="295" t="s">
        <v>26</v>
      </c>
      <c r="E6" s="295"/>
      <c r="F6" s="286" t="s">
        <v>51</v>
      </c>
      <c r="G6" s="286"/>
      <c r="H6" s="286" t="s">
        <v>52</v>
      </c>
      <c r="I6" s="286"/>
      <c r="J6" s="301"/>
      <c r="K6" s="303" t="s">
        <v>40</v>
      </c>
      <c r="L6" s="303" t="s">
        <v>41</v>
      </c>
      <c r="M6" s="303" t="s">
        <v>42</v>
      </c>
      <c r="N6" s="304" t="s">
        <v>159</v>
      </c>
      <c r="O6" s="291" t="s">
        <v>166</v>
      </c>
      <c r="P6" s="291"/>
      <c r="Q6" s="291"/>
      <c r="R6" s="291"/>
      <c r="S6" s="291"/>
      <c r="T6" s="291"/>
      <c r="U6" s="291"/>
      <c r="V6" s="291"/>
      <c r="W6" s="291" t="s">
        <v>168</v>
      </c>
      <c r="X6" s="291"/>
      <c r="Y6" s="291"/>
      <c r="Z6" s="291"/>
      <c r="AA6" s="291"/>
      <c r="AB6" s="291"/>
      <c r="AC6" s="291"/>
      <c r="AD6" s="291"/>
      <c r="AE6" s="291" t="s">
        <v>167</v>
      </c>
      <c r="AF6" s="291"/>
      <c r="AG6" s="291"/>
      <c r="AH6" s="291"/>
      <c r="AI6" s="291"/>
      <c r="AJ6" s="291"/>
      <c r="AK6" s="291"/>
      <c r="AL6" s="291"/>
      <c r="AM6" s="291" t="s">
        <v>169</v>
      </c>
      <c r="AN6" s="291"/>
      <c r="AO6" s="291"/>
      <c r="AP6" s="291"/>
      <c r="AQ6" s="291"/>
      <c r="AR6" s="291"/>
      <c r="AS6" s="291"/>
      <c r="AT6" s="291"/>
      <c r="AU6" s="307" t="s">
        <v>185</v>
      </c>
    </row>
    <row r="7" spans="1:47" s="69" customFormat="1" ht="25.5" customHeight="1">
      <c r="A7" s="292"/>
      <c r="B7" s="292"/>
      <c r="C7" s="294"/>
      <c r="D7" s="295"/>
      <c r="E7" s="295"/>
      <c r="F7" s="286"/>
      <c r="G7" s="286"/>
      <c r="H7" s="286"/>
      <c r="I7" s="286"/>
      <c r="J7" s="301"/>
      <c r="K7" s="303"/>
      <c r="L7" s="303"/>
      <c r="M7" s="303"/>
      <c r="N7" s="304"/>
      <c r="O7" s="289" t="s">
        <v>29</v>
      </c>
      <c r="P7" s="289"/>
      <c r="Q7" s="289" t="s">
        <v>30</v>
      </c>
      <c r="R7" s="289"/>
      <c r="S7" s="289" t="s">
        <v>31</v>
      </c>
      <c r="T7" s="289"/>
      <c r="U7" s="290" t="s">
        <v>32</v>
      </c>
      <c r="V7" s="290"/>
      <c r="W7" s="289" t="s">
        <v>34</v>
      </c>
      <c r="X7" s="289"/>
      <c r="Y7" s="289" t="s">
        <v>35</v>
      </c>
      <c r="Z7" s="289"/>
      <c r="AA7" s="289" t="s">
        <v>36</v>
      </c>
      <c r="AB7" s="289"/>
      <c r="AC7" s="291" t="s">
        <v>32</v>
      </c>
      <c r="AD7" s="291"/>
      <c r="AE7" s="289" t="s">
        <v>37</v>
      </c>
      <c r="AF7" s="289"/>
      <c r="AG7" s="289" t="s">
        <v>38</v>
      </c>
      <c r="AH7" s="289"/>
      <c r="AI7" s="289" t="s">
        <v>39</v>
      </c>
      <c r="AJ7" s="289"/>
      <c r="AK7" s="291" t="s">
        <v>32</v>
      </c>
      <c r="AL7" s="291"/>
      <c r="AM7" s="289" t="s">
        <v>40</v>
      </c>
      <c r="AN7" s="289"/>
      <c r="AO7" s="289" t="s">
        <v>41</v>
      </c>
      <c r="AP7" s="289"/>
      <c r="AQ7" s="289" t="s">
        <v>42</v>
      </c>
      <c r="AR7" s="289"/>
      <c r="AS7" s="291" t="s">
        <v>32</v>
      </c>
      <c r="AT7" s="291"/>
      <c r="AU7" s="307"/>
    </row>
    <row r="8" spans="1:47" ht="18.75">
      <c r="A8" s="292"/>
      <c r="B8" s="292"/>
      <c r="C8" s="294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2"/>
      <c r="K8" s="303"/>
      <c r="L8" s="303"/>
      <c r="M8" s="303"/>
      <c r="N8" s="304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307"/>
    </row>
    <row r="9" spans="1:47">
      <c r="A9" s="257">
        <f>สรุปรวม!D2</f>
        <v>0</v>
      </c>
      <c r="B9" s="242">
        <f>สรุปรวม!C3</f>
        <v>0</v>
      </c>
      <c r="C9" s="243">
        <f>สรุปรวม!I3</f>
        <v>0</v>
      </c>
      <c r="D9" s="245">
        <f>สรุปรวม!BD11</f>
        <v>0</v>
      </c>
      <c r="E9" s="245">
        <f>สรุปรวม!E11</f>
        <v>0</v>
      </c>
      <c r="F9" s="245">
        <f>สรุปรวม!D12</f>
        <v>0</v>
      </c>
      <c r="G9" s="245">
        <f>สรุปรวม!E12</f>
        <v>0</v>
      </c>
      <c r="H9" s="245">
        <f>สรุปรวม!D13</f>
        <v>0</v>
      </c>
      <c r="I9" s="245">
        <f>สรุปรวม!E13</f>
        <v>0</v>
      </c>
      <c r="J9" s="245">
        <f>สรุปรวม!D14</f>
        <v>0</v>
      </c>
      <c r="K9" s="245">
        <f>สรุปรวม!D16</f>
        <v>0</v>
      </c>
      <c r="L9" s="245">
        <f>สรุปรวม!D17</f>
        <v>0</v>
      </c>
      <c r="M9" s="245">
        <f>สรุปรวม!D18</f>
        <v>0</v>
      </c>
      <c r="N9" s="245">
        <f>สรุปรวม!D19</f>
        <v>0</v>
      </c>
      <c r="O9" s="245">
        <f>สรุปรวม!D21</f>
        <v>0</v>
      </c>
      <c r="P9" s="245">
        <f>สรุปรวม!E21</f>
        <v>0</v>
      </c>
      <c r="Q9" s="245">
        <f>สรุปรวม!D22</f>
        <v>0</v>
      </c>
      <c r="R9" s="245">
        <f>สรุปรวม!E22</f>
        <v>0</v>
      </c>
      <c r="S9" s="245">
        <f>สรุปรวม!D23</f>
        <v>0</v>
      </c>
      <c r="T9" s="245">
        <f>สรุปรวม!E23</f>
        <v>0</v>
      </c>
      <c r="U9" s="245">
        <f>สรุปรวม!D24</f>
        <v>0</v>
      </c>
      <c r="V9" s="245">
        <f>สรุปรวม!E24</f>
        <v>0</v>
      </c>
      <c r="W9" s="245">
        <f>สรุปรวม!D25</f>
        <v>0</v>
      </c>
      <c r="X9" s="245">
        <f>สรุปรวม!E25</f>
        <v>0</v>
      </c>
      <c r="Y9" s="245">
        <f>สรุปรวม!D26</f>
        <v>0</v>
      </c>
      <c r="Z9" s="245">
        <f>สรุปรวม!E26</f>
        <v>0</v>
      </c>
      <c r="AA9" s="245">
        <f>สรุปรวม!D27</f>
        <v>0</v>
      </c>
      <c r="AB9" s="245">
        <f>สรุปรวม!E27</f>
        <v>0</v>
      </c>
      <c r="AC9" s="245">
        <f>สรุปรวม!D28</f>
        <v>0</v>
      </c>
      <c r="AD9" s="245">
        <f>สรุปรวม!E28</f>
        <v>0</v>
      </c>
      <c r="AE9" s="245">
        <f>สรุปรวม!D29</f>
        <v>0</v>
      </c>
      <c r="AF9" s="245">
        <f>สรุปรวม!E29</f>
        <v>0</v>
      </c>
      <c r="AG9" s="245">
        <f>สรุปรวม!D30</f>
        <v>0</v>
      </c>
      <c r="AH9" s="245">
        <f>สรุปรวม!E30</f>
        <v>0</v>
      </c>
      <c r="AI9" s="245">
        <f>สรุปรวม!D31</f>
        <v>0</v>
      </c>
      <c r="AJ9" s="245">
        <f>สรุปรวม!E31</f>
        <v>0</v>
      </c>
      <c r="AK9" s="245">
        <f>สรุปรวม!D32</f>
        <v>0</v>
      </c>
      <c r="AL9" s="245">
        <f>สรุปรวม!E32</f>
        <v>0</v>
      </c>
      <c r="AM9" s="245">
        <f>สรุปรวม!D33</f>
        <v>0</v>
      </c>
      <c r="AN9" s="245">
        <f>สรุปรวม!E33</f>
        <v>0</v>
      </c>
      <c r="AO9" s="245">
        <f>สรุปรวม!D34</f>
        <v>0</v>
      </c>
      <c r="AP9" s="245">
        <f>สรุปรวม!E34</f>
        <v>0</v>
      </c>
      <c r="AQ9" s="245">
        <f>สรุปรวม!D35</f>
        <v>0</v>
      </c>
      <c r="AR9" s="245">
        <f>สรุปรวม!E35</f>
        <v>0</v>
      </c>
      <c r="AS9" s="245">
        <f>สรุปรวม!D36</f>
        <v>0</v>
      </c>
      <c r="AT9" s="245">
        <f>สรุปรวม!E36</f>
        <v>0</v>
      </c>
      <c r="AU9" s="245">
        <f>สรุปรวม!E37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4:F4"/>
    <mergeCell ref="A5:A8"/>
    <mergeCell ref="B5:B8"/>
    <mergeCell ref="C5:C8"/>
    <mergeCell ref="D5:I5"/>
    <mergeCell ref="B3:F3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9" sqref="A9:B9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0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2" t="s">
        <v>174</v>
      </c>
      <c r="B1" s="8"/>
      <c r="C1" s="23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38" t="s">
        <v>0</v>
      </c>
      <c r="C2" s="305">
        <f>สรุปรวม!D2</f>
        <v>0</v>
      </c>
      <c r="D2" s="305"/>
      <c r="E2" s="305"/>
      <c r="F2" s="30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84" t="s">
        <v>205</v>
      </c>
      <c r="C3" s="284"/>
      <c r="D3" s="284"/>
      <c r="E3" s="284"/>
      <c r="F3" s="284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7" t="s">
        <v>179</v>
      </c>
      <c r="C4" s="306">
        <f>สรุปรวม!G4</f>
        <v>2562</v>
      </c>
      <c r="D4" s="306"/>
      <c r="E4" s="306"/>
      <c r="F4" s="30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1"/>
    </row>
    <row r="5" spans="1:47" s="69" customFormat="1" ht="18.75" customHeight="1">
      <c r="A5" s="292" t="s">
        <v>45</v>
      </c>
      <c r="B5" s="292" t="s">
        <v>178</v>
      </c>
      <c r="C5" s="293" t="s">
        <v>44</v>
      </c>
      <c r="D5" s="287" t="s">
        <v>25</v>
      </c>
      <c r="E5" s="287"/>
      <c r="F5" s="287"/>
      <c r="G5" s="288"/>
      <c r="H5" s="288"/>
      <c r="I5" s="288"/>
      <c r="J5" s="300" t="s">
        <v>27</v>
      </c>
      <c r="K5" s="296" t="s">
        <v>28</v>
      </c>
      <c r="L5" s="296"/>
      <c r="M5" s="296"/>
      <c r="N5" s="296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92"/>
      <c r="B6" s="292"/>
      <c r="C6" s="294"/>
      <c r="D6" s="295" t="s">
        <v>26</v>
      </c>
      <c r="E6" s="295"/>
      <c r="F6" s="286" t="s">
        <v>51</v>
      </c>
      <c r="G6" s="286"/>
      <c r="H6" s="286" t="s">
        <v>52</v>
      </c>
      <c r="I6" s="286"/>
      <c r="J6" s="301"/>
      <c r="K6" s="303" t="s">
        <v>40</v>
      </c>
      <c r="L6" s="303" t="s">
        <v>41</v>
      </c>
      <c r="M6" s="303" t="s">
        <v>42</v>
      </c>
      <c r="N6" s="304" t="s">
        <v>159</v>
      </c>
      <c r="O6" s="291" t="s">
        <v>166</v>
      </c>
      <c r="P6" s="291"/>
      <c r="Q6" s="291"/>
      <c r="R6" s="291"/>
      <c r="S6" s="291"/>
      <c r="T6" s="291"/>
      <c r="U6" s="291"/>
      <c r="V6" s="291"/>
      <c r="W6" s="291" t="s">
        <v>168</v>
      </c>
      <c r="X6" s="291"/>
      <c r="Y6" s="291"/>
      <c r="Z6" s="291"/>
      <c r="AA6" s="291"/>
      <c r="AB6" s="291"/>
      <c r="AC6" s="291"/>
      <c r="AD6" s="291"/>
      <c r="AE6" s="291" t="s">
        <v>167</v>
      </c>
      <c r="AF6" s="291"/>
      <c r="AG6" s="291"/>
      <c r="AH6" s="291"/>
      <c r="AI6" s="291"/>
      <c r="AJ6" s="291"/>
      <c r="AK6" s="291"/>
      <c r="AL6" s="291"/>
      <c r="AM6" s="291" t="s">
        <v>169</v>
      </c>
      <c r="AN6" s="291"/>
      <c r="AO6" s="291"/>
      <c r="AP6" s="291"/>
      <c r="AQ6" s="291"/>
      <c r="AR6" s="291"/>
      <c r="AS6" s="291"/>
      <c r="AT6" s="291"/>
      <c r="AU6" s="308" t="s">
        <v>184</v>
      </c>
    </row>
    <row r="7" spans="1:47" s="69" customFormat="1" ht="25.5" customHeight="1">
      <c r="A7" s="292"/>
      <c r="B7" s="292"/>
      <c r="C7" s="294"/>
      <c r="D7" s="295"/>
      <c r="E7" s="295"/>
      <c r="F7" s="286"/>
      <c r="G7" s="286"/>
      <c r="H7" s="286"/>
      <c r="I7" s="286"/>
      <c r="J7" s="301"/>
      <c r="K7" s="303"/>
      <c r="L7" s="303"/>
      <c r="M7" s="303"/>
      <c r="N7" s="304"/>
      <c r="O7" s="289" t="s">
        <v>29</v>
      </c>
      <c r="P7" s="289"/>
      <c r="Q7" s="289" t="s">
        <v>30</v>
      </c>
      <c r="R7" s="289"/>
      <c r="S7" s="289" t="s">
        <v>31</v>
      </c>
      <c r="T7" s="289"/>
      <c r="U7" s="290" t="s">
        <v>32</v>
      </c>
      <c r="V7" s="290"/>
      <c r="W7" s="289" t="s">
        <v>34</v>
      </c>
      <c r="X7" s="289"/>
      <c r="Y7" s="289" t="s">
        <v>35</v>
      </c>
      <c r="Z7" s="289"/>
      <c r="AA7" s="289" t="s">
        <v>36</v>
      </c>
      <c r="AB7" s="289"/>
      <c r="AC7" s="291" t="s">
        <v>32</v>
      </c>
      <c r="AD7" s="291"/>
      <c r="AE7" s="289" t="s">
        <v>37</v>
      </c>
      <c r="AF7" s="289"/>
      <c r="AG7" s="289" t="s">
        <v>38</v>
      </c>
      <c r="AH7" s="289"/>
      <c r="AI7" s="289" t="s">
        <v>39</v>
      </c>
      <c r="AJ7" s="289"/>
      <c r="AK7" s="291" t="s">
        <v>32</v>
      </c>
      <c r="AL7" s="291"/>
      <c r="AM7" s="289" t="s">
        <v>40</v>
      </c>
      <c r="AN7" s="289"/>
      <c r="AO7" s="289" t="s">
        <v>41</v>
      </c>
      <c r="AP7" s="289"/>
      <c r="AQ7" s="289" t="s">
        <v>42</v>
      </c>
      <c r="AR7" s="289"/>
      <c r="AS7" s="291" t="s">
        <v>32</v>
      </c>
      <c r="AT7" s="291"/>
      <c r="AU7" s="308"/>
    </row>
    <row r="8" spans="1:47" ht="18.75">
      <c r="A8" s="292"/>
      <c r="B8" s="292"/>
      <c r="C8" s="294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2"/>
      <c r="K8" s="303"/>
      <c r="L8" s="303"/>
      <c r="M8" s="303"/>
      <c r="N8" s="304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308"/>
    </row>
    <row r="9" spans="1:47">
      <c r="A9" s="257">
        <f>สรุปรวม!D2</f>
        <v>0</v>
      </c>
      <c r="B9" s="242">
        <f>สรุปรวม!C3</f>
        <v>0</v>
      </c>
      <c r="C9" s="243">
        <f>สรุปรวม!I3</f>
        <v>0</v>
      </c>
      <c r="D9" s="245">
        <f>สรุปรวม!F11</f>
        <v>0</v>
      </c>
      <c r="E9" s="245">
        <f>สรุปรวม!G11</f>
        <v>0</v>
      </c>
      <c r="F9" s="245">
        <f>สรุปรวม!F12</f>
        <v>0</v>
      </c>
      <c r="G9" s="245">
        <f>สรุปรวม!G12</f>
        <v>0</v>
      </c>
      <c r="H9" s="245">
        <f>สรุปรวม!F13</f>
        <v>0</v>
      </c>
      <c r="I9" s="245">
        <f>สรุปรวม!G13</f>
        <v>0</v>
      </c>
      <c r="J9" s="245">
        <f>สรุปรวม!F14</f>
        <v>0</v>
      </c>
      <c r="K9" s="245">
        <f>สรุปรวม!F16</f>
        <v>0</v>
      </c>
      <c r="L9" s="245">
        <f>สรุปรวม!F17</f>
        <v>0</v>
      </c>
      <c r="M9" s="245">
        <f>สรุปรวม!F18</f>
        <v>0</v>
      </c>
      <c r="N9" s="245">
        <f>สรุปรวม!F19</f>
        <v>0</v>
      </c>
      <c r="O9" s="245">
        <f>สรุปรวม!F21</f>
        <v>0</v>
      </c>
      <c r="P9" s="245">
        <f>สรุปรวม!G21</f>
        <v>0</v>
      </c>
      <c r="Q9" s="245">
        <f>สรุปรวม!F22</f>
        <v>0</v>
      </c>
      <c r="R9" s="245">
        <f>สรุปรวม!G22</f>
        <v>0</v>
      </c>
      <c r="S9" s="245">
        <f>สรุปรวม!F23</f>
        <v>0</v>
      </c>
      <c r="T9" s="245">
        <f>สรุปรวม!G23</f>
        <v>0</v>
      </c>
      <c r="U9" s="245">
        <f>สรุปรวม!F24</f>
        <v>0</v>
      </c>
      <c r="V9" s="245">
        <f>สรุปรวม!G24</f>
        <v>0</v>
      </c>
      <c r="W9" s="245">
        <f>สรุปรวม!F25</f>
        <v>0</v>
      </c>
      <c r="X9" s="245">
        <f>สรุปรวม!G25</f>
        <v>0</v>
      </c>
      <c r="Y9" s="245">
        <f>สรุปรวม!F26</f>
        <v>0</v>
      </c>
      <c r="Z9" s="245">
        <f>สรุปรวม!G26</f>
        <v>0</v>
      </c>
      <c r="AA9" s="245">
        <f>สรุปรวม!F27</f>
        <v>0</v>
      </c>
      <c r="AB9" s="245">
        <f>สรุปรวม!G27</f>
        <v>0</v>
      </c>
      <c r="AC9" s="245">
        <f>สรุปรวม!F28</f>
        <v>0</v>
      </c>
      <c r="AD9" s="245">
        <f>สรุปรวม!G28</f>
        <v>0</v>
      </c>
      <c r="AE9" s="245">
        <f>สรุปรวม!F29</f>
        <v>0</v>
      </c>
      <c r="AF9" s="245">
        <f>สรุปรวม!G29</f>
        <v>0</v>
      </c>
      <c r="AG9" s="245">
        <f>สรุปรวม!F30</f>
        <v>0</v>
      </c>
      <c r="AH9" s="245">
        <f>สรุปรวม!G30</f>
        <v>0</v>
      </c>
      <c r="AI9" s="245">
        <f>สรุปรวม!F31</f>
        <v>0</v>
      </c>
      <c r="AJ9" s="245">
        <f>สรุปรวม!G31</f>
        <v>0</v>
      </c>
      <c r="AK9" s="245">
        <f>สรุปรวม!F32</f>
        <v>0</v>
      </c>
      <c r="AL9" s="245">
        <f>สรุปรวม!G32</f>
        <v>0</v>
      </c>
      <c r="AM9" s="245">
        <f>สรุปรวม!F33</f>
        <v>0</v>
      </c>
      <c r="AN9" s="245">
        <f>สรุปรวม!G33</f>
        <v>0</v>
      </c>
      <c r="AO9" s="245">
        <f>สรุปรวม!F34</f>
        <v>0</v>
      </c>
      <c r="AP9" s="245">
        <f>สรุปรวม!G34</f>
        <v>0</v>
      </c>
      <c r="AQ9" s="245">
        <f>สรุปรวม!F35</f>
        <v>0</v>
      </c>
      <c r="AR9" s="245">
        <f>สรุปรวม!G35</f>
        <v>0</v>
      </c>
      <c r="AS9" s="245">
        <f>สรุปรวม!F36</f>
        <v>0</v>
      </c>
      <c r="AT9" s="245">
        <f>สรุปรวม!G36</f>
        <v>0</v>
      </c>
      <c r="AU9" s="245">
        <f>สรุปรวม!G37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4:F4"/>
    <mergeCell ref="A5:A8"/>
    <mergeCell ref="B5:B8"/>
    <mergeCell ref="C5:C8"/>
    <mergeCell ref="D5:I5"/>
    <mergeCell ref="B3:F3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9" sqref="A9:B9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0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0" t="s">
        <v>173</v>
      </c>
      <c r="B1" s="8"/>
      <c r="C1" s="23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38" t="s">
        <v>0</v>
      </c>
      <c r="C2" s="305">
        <f>สรุปรวม!D2</f>
        <v>0</v>
      </c>
      <c r="D2" s="305"/>
      <c r="E2" s="305"/>
      <c r="F2" s="30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84" t="s">
        <v>205</v>
      </c>
      <c r="C3" s="284"/>
      <c r="D3" s="284"/>
      <c r="E3" s="284"/>
      <c r="F3" s="284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7" t="s">
        <v>179</v>
      </c>
      <c r="C4" s="306">
        <f>สรุปรวม!G4</f>
        <v>2562</v>
      </c>
      <c r="D4" s="306"/>
      <c r="E4" s="306"/>
      <c r="F4" s="30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1"/>
    </row>
    <row r="5" spans="1:47" s="69" customFormat="1" ht="18.75" customHeight="1">
      <c r="A5" s="292" t="s">
        <v>45</v>
      </c>
      <c r="B5" s="292" t="s">
        <v>178</v>
      </c>
      <c r="C5" s="293" t="s">
        <v>44</v>
      </c>
      <c r="D5" s="287" t="s">
        <v>25</v>
      </c>
      <c r="E5" s="287"/>
      <c r="F5" s="287"/>
      <c r="G5" s="288"/>
      <c r="H5" s="288"/>
      <c r="I5" s="288"/>
      <c r="J5" s="300" t="s">
        <v>27</v>
      </c>
      <c r="K5" s="296" t="s">
        <v>28</v>
      </c>
      <c r="L5" s="296"/>
      <c r="M5" s="296"/>
      <c r="N5" s="296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92"/>
      <c r="B6" s="292"/>
      <c r="C6" s="294"/>
      <c r="D6" s="295" t="s">
        <v>26</v>
      </c>
      <c r="E6" s="295"/>
      <c r="F6" s="286" t="s">
        <v>51</v>
      </c>
      <c r="G6" s="286"/>
      <c r="H6" s="286" t="s">
        <v>52</v>
      </c>
      <c r="I6" s="286"/>
      <c r="J6" s="301"/>
      <c r="K6" s="303" t="s">
        <v>40</v>
      </c>
      <c r="L6" s="303" t="s">
        <v>41</v>
      </c>
      <c r="M6" s="303" t="s">
        <v>42</v>
      </c>
      <c r="N6" s="304" t="s">
        <v>159</v>
      </c>
      <c r="O6" s="291" t="s">
        <v>166</v>
      </c>
      <c r="P6" s="291"/>
      <c r="Q6" s="291"/>
      <c r="R6" s="291"/>
      <c r="S6" s="291"/>
      <c r="T6" s="291"/>
      <c r="U6" s="291"/>
      <c r="V6" s="291"/>
      <c r="W6" s="291" t="s">
        <v>168</v>
      </c>
      <c r="X6" s="291"/>
      <c r="Y6" s="291"/>
      <c r="Z6" s="291"/>
      <c r="AA6" s="291"/>
      <c r="AB6" s="291"/>
      <c r="AC6" s="291"/>
      <c r="AD6" s="291"/>
      <c r="AE6" s="291" t="s">
        <v>167</v>
      </c>
      <c r="AF6" s="291"/>
      <c r="AG6" s="291"/>
      <c r="AH6" s="291"/>
      <c r="AI6" s="291"/>
      <c r="AJ6" s="291"/>
      <c r="AK6" s="291"/>
      <c r="AL6" s="291"/>
      <c r="AM6" s="291" t="s">
        <v>169</v>
      </c>
      <c r="AN6" s="291"/>
      <c r="AO6" s="291"/>
      <c r="AP6" s="291"/>
      <c r="AQ6" s="291"/>
      <c r="AR6" s="291"/>
      <c r="AS6" s="291"/>
      <c r="AT6" s="291"/>
      <c r="AU6" s="297" t="s">
        <v>183</v>
      </c>
    </row>
    <row r="7" spans="1:47" s="69" customFormat="1" ht="25.5" customHeight="1">
      <c r="A7" s="292"/>
      <c r="B7" s="292"/>
      <c r="C7" s="294"/>
      <c r="D7" s="295"/>
      <c r="E7" s="295"/>
      <c r="F7" s="286"/>
      <c r="G7" s="286"/>
      <c r="H7" s="286"/>
      <c r="I7" s="286"/>
      <c r="J7" s="301"/>
      <c r="K7" s="303"/>
      <c r="L7" s="303"/>
      <c r="M7" s="303"/>
      <c r="N7" s="304"/>
      <c r="O7" s="289" t="s">
        <v>29</v>
      </c>
      <c r="P7" s="289"/>
      <c r="Q7" s="289" t="s">
        <v>30</v>
      </c>
      <c r="R7" s="289"/>
      <c r="S7" s="289" t="s">
        <v>31</v>
      </c>
      <c r="T7" s="289"/>
      <c r="U7" s="290" t="s">
        <v>32</v>
      </c>
      <c r="V7" s="290"/>
      <c r="W7" s="289" t="s">
        <v>34</v>
      </c>
      <c r="X7" s="289"/>
      <c r="Y7" s="289" t="s">
        <v>35</v>
      </c>
      <c r="Z7" s="289"/>
      <c r="AA7" s="289" t="s">
        <v>36</v>
      </c>
      <c r="AB7" s="289"/>
      <c r="AC7" s="291" t="s">
        <v>32</v>
      </c>
      <c r="AD7" s="291"/>
      <c r="AE7" s="289" t="s">
        <v>37</v>
      </c>
      <c r="AF7" s="289"/>
      <c r="AG7" s="289" t="s">
        <v>38</v>
      </c>
      <c r="AH7" s="289"/>
      <c r="AI7" s="289" t="s">
        <v>39</v>
      </c>
      <c r="AJ7" s="289"/>
      <c r="AK7" s="291" t="s">
        <v>32</v>
      </c>
      <c r="AL7" s="291"/>
      <c r="AM7" s="289" t="s">
        <v>40</v>
      </c>
      <c r="AN7" s="289"/>
      <c r="AO7" s="289" t="s">
        <v>41</v>
      </c>
      <c r="AP7" s="289"/>
      <c r="AQ7" s="289" t="s">
        <v>42</v>
      </c>
      <c r="AR7" s="289"/>
      <c r="AS7" s="291" t="s">
        <v>32</v>
      </c>
      <c r="AT7" s="291"/>
      <c r="AU7" s="297"/>
    </row>
    <row r="8" spans="1:47" ht="18.75">
      <c r="A8" s="292"/>
      <c r="B8" s="292"/>
      <c r="C8" s="294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2"/>
      <c r="K8" s="303"/>
      <c r="L8" s="303"/>
      <c r="M8" s="303"/>
      <c r="N8" s="304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57">
        <f>สรุปรวม!D2</f>
        <v>0</v>
      </c>
      <c r="B9" s="242">
        <f>สรุปรวม!C3</f>
        <v>0</v>
      </c>
      <c r="C9" s="243">
        <f>สรุปรวม!I3</f>
        <v>0</v>
      </c>
      <c r="D9" s="245">
        <f>สรุปรวม!H11</f>
        <v>0</v>
      </c>
      <c r="E9" s="245">
        <f>สรุปรวม!I11</f>
        <v>0</v>
      </c>
      <c r="F9" s="245">
        <f>สรุปรวม!H12</f>
        <v>0</v>
      </c>
      <c r="G9" s="245">
        <f>สรุปรวม!I12</f>
        <v>0</v>
      </c>
      <c r="H9" s="245">
        <f>สรุปรวม!H13</f>
        <v>0</v>
      </c>
      <c r="I9" s="245">
        <f>สรุปรวม!I13</f>
        <v>0</v>
      </c>
      <c r="J9" s="245">
        <f>สรุปรวม!H14</f>
        <v>0</v>
      </c>
      <c r="K9" s="245">
        <f>สรุปรวม!H16</f>
        <v>0</v>
      </c>
      <c r="L9" s="245">
        <f>สรุปรวม!H17</f>
        <v>0</v>
      </c>
      <c r="M9" s="245">
        <f>สรุปรวม!H18</f>
        <v>0</v>
      </c>
      <c r="N9" s="245">
        <f>สรุปรวม!H19</f>
        <v>0</v>
      </c>
      <c r="O9" s="245">
        <f>สรุปรวม!H21</f>
        <v>0</v>
      </c>
      <c r="P9" s="245">
        <f>สรุปรวม!I21</f>
        <v>0</v>
      </c>
      <c r="Q9" s="245">
        <f>สรุปรวม!H22</f>
        <v>0</v>
      </c>
      <c r="R9" s="245">
        <f>สรุปรวม!I22</f>
        <v>0</v>
      </c>
      <c r="S9" s="245">
        <f>สรุปรวม!H23</f>
        <v>0</v>
      </c>
      <c r="T9" s="245">
        <f>สรุปรวม!I23</f>
        <v>0</v>
      </c>
      <c r="U9" s="245">
        <f>สรุปรวม!H24</f>
        <v>0</v>
      </c>
      <c r="V9" s="245">
        <f>สรุปรวม!I24</f>
        <v>0</v>
      </c>
      <c r="W9" s="245">
        <f>สรุปรวม!H25</f>
        <v>0</v>
      </c>
      <c r="X9" s="245">
        <f>สรุปรวม!I25</f>
        <v>0</v>
      </c>
      <c r="Y9" s="245">
        <f>สรุปรวม!H26</f>
        <v>0</v>
      </c>
      <c r="Z9" s="245">
        <f>สรุปรวม!I26</f>
        <v>0</v>
      </c>
      <c r="AA9" s="245">
        <f>สรุปรวม!H27</f>
        <v>0</v>
      </c>
      <c r="AB9" s="245">
        <f>สรุปรวม!I27</f>
        <v>0</v>
      </c>
      <c r="AC9" s="245">
        <f>สรุปรวม!H28</f>
        <v>0</v>
      </c>
      <c r="AD9" s="245">
        <f>สรุปรวม!I28</f>
        <v>0</v>
      </c>
      <c r="AE9" s="245">
        <f>สรุปรวม!H29</f>
        <v>0</v>
      </c>
      <c r="AF9" s="245">
        <f>สรุปรวม!I29</f>
        <v>0</v>
      </c>
      <c r="AG9" s="245">
        <f>สรุปรวม!H30</f>
        <v>0</v>
      </c>
      <c r="AH9" s="245">
        <f>สรุปรวม!I30</f>
        <v>0</v>
      </c>
      <c r="AI9" s="245">
        <f>สรุปรวม!H31</f>
        <v>0</v>
      </c>
      <c r="AJ9" s="245">
        <f>สรุปรวม!I31</f>
        <v>0</v>
      </c>
      <c r="AK9" s="245">
        <f>สรุปรวม!H32</f>
        <v>0</v>
      </c>
      <c r="AL9" s="245">
        <f>สรุปรวม!I32</f>
        <v>0</v>
      </c>
      <c r="AM9" s="245">
        <f>สรุปรวม!H33</f>
        <v>0</v>
      </c>
      <c r="AN9" s="245">
        <f>สรุปรวม!I33</f>
        <v>0</v>
      </c>
      <c r="AO9" s="245">
        <f>สรุปรวม!H34</f>
        <v>0</v>
      </c>
      <c r="AP9" s="245">
        <f>สรุปรวม!I34</f>
        <v>0</v>
      </c>
      <c r="AQ9" s="245">
        <f>สรุปรวม!H35</f>
        <v>0</v>
      </c>
      <c r="AR9" s="245">
        <f>สรุปรวม!I35</f>
        <v>0</v>
      </c>
      <c r="AS9" s="245">
        <f>สรุปรวม!H36</f>
        <v>0</v>
      </c>
      <c r="AT9" s="245">
        <f>สรุปรวม!I36</f>
        <v>0</v>
      </c>
      <c r="AU9" s="245">
        <f>สรุปรวม!I37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4:F4"/>
    <mergeCell ref="A5:A8"/>
    <mergeCell ref="B5:B8"/>
    <mergeCell ref="C5:C8"/>
    <mergeCell ref="D5:I5"/>
    <mergeCell ref="B3:F3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9"/>
  <sheetViews>
    <sheetView workbookViewId="0">
      <selection activeCell="A9" sqref="A9:B9"/>
    </sheetView>
  </sheetViews>
  <sheetFormatPr defaultColWidth="9.140625" defaultRowHeight="12.75"/>
  <cols>
    <col min="1" max="1" width="35.7109375" style="9" customWidth="1"/>
    <col min="2" max="2" width="17.28515625" style="9" bestFit="1" customWidth="1"/>
    <col min="3" max="3" width="6.28515625" style="240" customWidth="1"/>
    <col min="4" max="9" width="14.42578125" style="9" customWidth="1"/>
    <col min="10" max="46" width="11.5703125" style="9" customWidth="1"/>
    <col min="47" max="47" width="20.28515625" style="9" customWidth="1"/>
    <col min="48" max="16384" width="9.140625" style="9"/>
  </cols>
  <sheetData>
    <row r="1" spans="1:47" ht="18.75">
      <c r="A1" s="213" t="s">
        <v>172</v>
      </c>
      <c r="B1" s="214"/>
      <c r="C1" s="23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47" ht="18.75">
      <c r="B2" s="238" t="s">
        <v>0</v>
      </c>
      <c r="C2" s="305">
        <f>สรุปรวม!D2</f>
        <v>0</v>
      </c>
      <c r="D2" s="305"/>
      <c r="E2" s="305"/>
      <c r="F2" s="30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47" ht="18.75">
      <c r="B3" s="284" t="s">
        <v>205</v>
      </c>
      <c r="C3" s="284"/>
      <c r="D3" s="284"/>
      <c r="E3" s="284"/>
      <c r="F3" s="284"/>
      <c r="G3" s="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47" ht="18.75">
      <c r="B4" s="237" t="s">
        <v>179</v>
      </c>
      <c r="C4" s="306">
        <f>สรุปรวม!G4</f>
        <v>2562</v>
      </c>
      <c r="D4" s="306"/>
      <c r="E4" s="306"/>
      <c r="F4" s="30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41"/>
    </row>
    <row r="5" spans="1:47" s="69" customFormat="1" ht="18.75" customHeight="1">
      <c r="A5" s="292" t="s">
        <v>45</v>
      </c>
      <c r="B5" s="292" t="s">
        <v>178</v>
      </c>
      <c r="C5" s="293" t="s">
        <v>44</v>
      </c>
      <c r="D5" s="287" t="s">
        <v>25</v>
      </c>
      <c r="E5" s="287"/>
      <c r="F5" s="287"/>
      <c r="G5" s="288"/>
      <c r="H5" s="288"/>
      <c r="I5" s="288"/>
      <c r="J5" s="300" t="s">
        <v>27</v>
      </c>
      <c r="K5" s="296" t="s">
        <v>28</v>
      </c>
      <c r="L5" s="296"/>
      <c r="M5" s="296"/>
      <c r="N5" s="296"/>
      <c r="O5" s="285" t="s">
        <v>33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</row>
    <row r="6" spans="1:47" s="69" customFormat="1" ht="18.75" customHeight="1">
      <c r="A6" s="292"/>
      <c r="B6" s="292"/>
      <c r="C6" s="294"/>
      <c r="D6" s="295" t="s">
        <v>26</v>
      </c>
      <c r="E6" s="295"/>
      <c r="F6" s="286" t="s">
        <v>51</v>
      </c>
      <c r="G6" s="286"/>
      <c r="H6" s="286" t="s">
        <v>52</v>
      </c>
      <c r="I6" s="286"/>
      <c r="J6" s="301"/>
      <c r="K6" s="303" t="s">
        <v>40</v>
      </c>
      <c r="L6" s="303" t="s">
        <v>41</v>
      </c>
      <c r="M6" s="303" t="s">
        <v>42</v>
      </c>
      <c r="N6" s="304" t="s">
        <v>159</v>
      </c>
      <c r="O6" s="291" t="s">
        <v>166</v>
      </c>
      <c r="P6" s="291"/>
      <c r="Q6" s="291"/>
      <c r="R6" s="291"/>
      <c r="S6" s="291"/>
      <c r="T6" s="291"/>
      <c r="U6" s="291"/>
      <c r="V6" s="291"/>
      <c r="W6" s="291" t="s">
        <v>168</v>
      </c>
      <c r="X6" s="291"/>
      <c r="Y6" s="291"/>
      <c r="Z6" s="291"/>
      <c r="AA6" s="291"/>
      <c r="AB6" s="291"/>
      <c r="AC6" s="291"/>
      <c r="AD6" s="291"/>
      <c r="AE6" s="291" t="s">
        <v>167</v>
      </c>
      <c r="AF6" s="291"/>
      <c r="AG6" s="291"/>
      <c r="AH6" s="291"/>
      <c r="AI6" s="291"/>
      <c r="AJ6" s="291"/>
      <c r="AK6" s="291"/>
      <c r="AL6" s="291"/>
      <c r="AM6" s="291" t="s">
        <v>169</v>
      </c>
      <c r="AN6" s="291"/>
      <c r="AO6" s="291"/>
      <c r="AP6" s="291"/>
      <c r="AQ6" s="291"/>
      <c r="AR6" s="291"/>
      <c r="AS6" s="291"/>
      <c r="AT6" s="291"/>
      <c r="AU6" s="297" t="s">
        <v>182</v>
      </c>
    </row>
    <row r="7" spans="1:47" s="69" customFormat="1" ht="25.5" customHeight="1">
      <c r="A7" s="292"/>
      <c r="B7" s="292"/>
      <c r="C7" s="294"/>
      <c r="D7" s="295"/>
      <c r="E7" s="295"/>
      <c r="F7" s="286"/>
      <c r="G7" s="286"/>
      <c r="H7" s="286"/>
      <c r="I7" s="286"/>
      <c r="J7" s="301"/>
      <c r="K7" s="303"/>
      <c r="L7" s="303"/>
      <c r="M7" s="303"/>
      <c r="N7" s="304"/>
      <c r="O7" s="289" t="s">
        <v>29</v>
      </c>
      <c r="P7" s="289"/>
      <c r="Q7" s="289" t="s">
        <v>30</v>
      </c>
      <c r="R7" s="289"/>
      <c r="S7" s="289" t="s">
        <v>31</v>
      </c>
      <c r="T7" s="289"/>
      <c r="U7" s="290" t="s">
        <v>32</v>
      </c>
      <c r="V7" s="290"/>
      <c r="W7" s="289" t="s">
        <v>34</v>
      </c>
      <c r="X7" s="289"/>
      <c r="Y7" s="289" t="s">
        <v>35</v>
      </c>
      <c r="Z7" s="289"/>
      <c r="AA7" s="289" t="s">
        <v>36</v>
      </c>
      <c r="AB7" s="289"/>
      <c r="AC7" s="291" t="s">
        <v>32</v>
      </c>
      <c r="AD7" s="291"/>
      <c r="AE7" s="289" t="s">
        <v>37</v>
      </c>
      <c r="AF7" s="289"/>
      <c r="AG7" s="289" t="s">
        <v>38</v>
      </c>
      <c r="AH7" s="289"/>
      <c r="AI7" s="289" t="s">
        <v>39</v>
      </c>
      <c r="AJ7" s="289"/>
      <c r="AK7" s="291" t="s">
        <v>32</v>
      </c>
      <c r="AL7" s="291"/>
      <c r="AM7" s="289" t="s">
        <v>40</v>
      </c>
      <c r="AN7" s="289"/>
      <c r="AO7" s="289" t="s">
        <v>41</v>
      </c>
      <c r="AP7" s="289"/>
      <c r="AQ7" s="289" t="s">
        <v>42</v>
      </c>
      <c r="AR7" s="289"/>
      <c r="AS7" s="291" t="s">
        <v>32</v>
      </c>
      <c r="AT7" s="291"/>
      <c r="AU7" s="297"/>
    </row>
    <row r="8" spans="1:47" ht="18.75">
      <c r="A8" s="292"/>
      <c r="B8" s="292"/>
      <c r="C8" s="294"/>
      <c r="D8" s="158" t="s">
        <v>8</v>
      </c>
      <c r="E8" s="132" t="s">
        <v>9</v>
      </c>
      <c r="F8" s="158" t="s">
        <v>8</v>
      </c>
      <c r="G8" s="132" t="s">
        <v>9</v>
      </c>
      <c r="H8" s="158" t="s">
        <v>8</v>
      </c>
      <c r="I8" s="132" t="s">
        <v>9</v>
      </c>
      <c r="J8" s="302"/>
      <c r="K8" s="303"/>
      <c r="L8" s="303"/>
      <c r="M8" s="303"/>
      <c r="N8" s="304"/>
      <c r="O8" s="158" t="s">
        <v>8</v>
      </c>
      <c r="P8" s="132" t="s">
        <v>9</v>
      </c>
      <c r="Q8" s="158" t="s">
        <v>8</v>
      </c>
      <c r="R8" s="132" t="s">
        <v>9</v>
      </c>
      <c r="S8" s="158" t="s">
        <v>8</v>
      </c>
      <c r="T8" s="132" t="s">
        <v>9</v>
      </c>
      <c r="U8" s="158" t="s">
        <v>8</v>
      </c>
      <c r="V8" s="132" t="s">
        <v>9</v>
      </c>
      <c r="W8" s="158" t="s">
        <v>8</v>
      </c>
      <c r="X8" s="132" t="s">
        <v>9</v>
      </c>
      <c r="Y8" s="158" t="s">
        <v>8</v>
      </c>
      <c r="Z8" s="132" t="s">
        <v>9</v>
      </c>
      <c r="AA8" s="158" t="s">
        <v>8</v>
      </c>
      <c r="AB8" s="132" t="s">
        <v>9</v>
      </c>
      <c r="AC8" s="158" t="s">
        <v>8</v>
      </c>
      <c r="AD8" s="132" t="s">
        <v>9</v>
      </c>
      <c r="AE8" s="158" t="s">
        <v>8</v>
      </c>
      <c r="AF8" s="132" t="s">
        <v>9</v>
      </c>
      <c r="AG8" s="158" t="s">
        <v>8</v>
      </c>
      <c r="AH8" s="132" t="s">
        <v>9</v>
      </c>
      <c r="AI8" s="158" t="s">
        <v>8</v>
      </c>
      <c r="AJ8" s="132" t="s">
        <v>9</v>
      </c>
      <c r="AK8" s="158" t="s">
        <v>8</v>
      </c>
      <c r="AL8" s="132" t="s">
        <v>9</v>
      </c>
      <c r="AM8" s="158" t="s">
        <v>8</v>
      </c>
      <c r="AN8" s="132" t="s">
        <v>9</v>
      </c>
      <c r="AO8" s="158" t="s">
        <v>8</v>
      </c>
      <c r="AP8" s="132" t="s">
        <v>9</v>
      </c>
      <c r="AQ8" s="158" t="s">
        <v>8</v>
      </c>
      <c r="AR8" s="132" t="s">
        <v>9</v>
      </c>
      <c r="AS8" s="158" t="s">
        <v>8</v>
      </c>
      <c r="AT8" s="132" t="s">
        <v>9</v>
      </c>
      <c r="AU8" s="297"/>
    </row>
    <row r="9" spans="1:47">
      <c r="A9" s="257">
        <f>สรุปรวม!D2</f>
        <v>0</v>
      </c>
      <c r="B9" s="242">
        <f>สรุปรวม!C3</f>
        <v>0</v>
      </c>
      <c r="C9" s="243">
        <f>สรุปรวม!I3</f>
        <v>0</v>
      </c>
      <c r="D9" s="245">
        <f>สรุปรวม!J11</f>
        <v>0</v>
      </c>
      <c r="E9" s="245">
        <f>สรุปรวม!K11</f>
        <v>0</v>
      </c>
      <c r="F9" s="245">
        <f>สรุปรวม!J12</f>
        <v>0</v>
      </c>
      <c r="G9" s="245">
        <f>สรุปรวม!K12</f>
        <v>0</v>
      </c>
      <c r="H9" s="245">
        <f>สรุปรวม!J13</f>
        <v>0</v>
      </c>
      <c r="I9" s="245">
        <f>สรุปรวม!K13</f>
        <v>0</v>
      </c>
      <c r="J9" s="245">
        <f>สรุปรวม!J14</f>
        <v>0</v>
      </c>
      <c r="K9" s="245">
        <f>สรุปรวม!J16</f>
        <v>0</v>
      </c>
      <c r="L9" s="245">
        <f>สรุปรวม!J17</f>
        <v>0</v>
      </c>
      <c r="M9" s="245">
        <f>สรุปรวม!J18</f>
        <v>0</v>
      </c>
      <c r="N9" s="245">
        <f>สรุปรวม!J19</f>
        <v>0</v>
      </c>
      <c r="O9" s="245">
        <f>สรุปรวม!J21</f>
        <v>0</v>
      </c>
      <c r="P9" s="245">
        <f>สรุปรวม!K21</f>
        <v>0</v>
      </c>
      <c r="Q9" s="245">
        <f>สรุปรวม!J22</f>
        <v>0</v>
      </c>
      <c r="R9" s="245">
        <f>สรุปรวม!K22</f>
        <v>0</v>
      </c>
      <c r="S9" s="245">
        <f>สรุปรวม!J23</f>
        <v>0</v>
      </c>
      <c r="T9" s="245">
        <f>สรุปรวม!K23</f>
        <v>0</v>
      </c>
      <c r="U9" s="245">
        <f>สรุปรวม!J24</f>
        <v>0</v>
      </c>
      <c r="V9" s="245">
        <f>สรุปรวม!K24</f>
        <v>0</v>
      </c>
      <c r="W9" s="245">
        <f>สรุปรวม!J25</f>
        <v>0</v>
      </c>
      <c r="X9" s="245">
        <f>สรุปรวม!K25</f>
        <v>0</v>
      </c>
      <c r="Y9" s="245">
        <f>สรุปรวม!J26</f>
        <v>0</v>
      </c>
      <c r="Z9" s="245">
        <f>สรุปรวม!K26</f>
        <v>0</v>
      </c>
      <c r="AA9" s="245">
        <f>สรุปรวม!J27</f>
        <v>0</v>
      </c>
      <c r="AB9" s="245">
        <f>สรุปรวม!K27</f>
        <v>0</v>
      </c>
      <c r="AC9" s="245">
        <f>สรุปรวม!J28</f>
        <v>0</v>
      </c>
      <c r="AD9" s="245">
        <f>สรุปรวม!K28</f>
        <v>0</v>
      </c>
      <c r="AE9" s="245">
        <f>สรุปรวม!J29</f>
        <v>0</v>
      </c>
      <c r="AF9" s="245">
        <f>สรุปรวม!K29</f>
        <v>0</v>
      </c>
      <c r="AG9" s="245">
        <f>สรุปรวม!J30</f>
        <v>0</v>
      </c>
      <c r="AH9" s="245">
        <f>สรุปรวม!K30</f>
        <v>0</v>
      </c>
      <c r="AI9" s="245">
        <f>สรุปรวม!J31</f>
        <v>0</v>
      </c>
      <c r="AJ9" s="245">
        <f>สรุปรวม!K31</f>
        <v>0</v>
      </c>
      <c r="AK9" s="245">
        <f>สรุปรวม!J32</f>
        <v>0</v>
      </c>
      <c r="AL9" s="245">
        <f>สรุปรวม!K32</f>
        <v>0</v>
      </c>
      <c r="AM9" s="245">
        <f>สรุปรวม!J33</f>
        <v>0</v>
      </c>
      <c r="AN9" s="245">
        <f>สรุปรวม!K33</f>
        <v>0</v>
      </c>
      <c r="AO9" s="245">
        <f>สรุปรวม!J34</f>
        <v>0</v>
      </c>
      <c r="AP9" s="245">
        <f>สรุปรวม!K34</f>
        <v>0</v>
      </c>
      <c r="AQ9" s="245">
        <f>สรุปรวม!J35</f>
        <v>0</v>
      </c>
      <c r="AR9" s="245">
        <f>สรุปรวม!K35</f>
        <v>0</v>
      </c>
      <c r="AS9" s="245">
        <f>สรุปรวม!J36</f>
        <v>0</v>
      </c>
      <c r="AT9" s="245">
        <f>สรุปรวม!K36</f>
        <v>0</v>
      </c>
      <c r="AU9" s="245">
        <f>สรุปรวม!K37</f>
        <v>0</v>
      </c>
    </row>
  </sheetData>
  <mergeCells count="38">
    <mergeCell ref="AI7:AJ7"/>
    <mergeCell ref="O6:V6"/>
    <mergeCell ref="W6:AD6"/>
    <mergeCell ref="AE6:AL6"/>
    <mergeCell ref="AM6:AT6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J5:J8"/>
    <mergeCell ref="K5:N5"/>
    <mergeCell ref="O5:AU5"/>
    <mergeCell ref="D6:E7"/>
    <mergeCell ref="F6:G7"/>
    <mergeCell ref="H6:I7"/>
    <mergeCell ref="K6:K8"/>
    <mergeCell ref="L6:L8"/>
    <mergeCell ref="M6:M8"/>
    <mergeCell ref="N6:N8"/>
    <mergeCell ref="AU6:AU8"/>
    <mergeCell ref="O7:P7"/>
    <mergeCell ref="Q7:R7"/>
    <mergeCell ref="S7:T7"/>
    <mergeCell ref="U7:V7"/>
    <mergeCell ref="W7:X7"/>
    <mergeCell ref="C2:F2"/>
    <mergeCell ref="C4:F4"/>
    <mergeCell ref="A5:A8"/>
    <mergeCell ref="B5:B8"/>
    <mergeCell ref="C5:C8"/>
    <mergeCell ref="D5:I5"/>
    <mergeCell ref="B3:F3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คำแนะนำ</vt:lpstr>
      <vt:lpstr>Audit Checklist </vt:lpstr>
      <vt:lpstr>สรุปรวม</vt:lpstr>
      <vt:lpstr>ไฟฟ้า</vt:lpstr>
      <vt:lpstr>ประปา </vt:lpstr>
      <vt:lpstr>โทรศัพท์</vt:lpstr>
      <vt:lpstr>ไปรษณีย์ </vt:lpstr>
      <vt:lpstr>สื่อสาร</vt:lpstr>
      <vt:lpstr>Sheet3</vt:lpstr>
      <vt:lpstr>'Audit Checklist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2019-03-14T19:14:52Z</cp:lastPrinted>
  <dcterms:created xsi:type="dcterms:W3CDTF">2018-10-23T16:56:24Z</dcterms:created>
  <dcterms:modified xsi:type="dcterms:W3CDTF">2019-03-15T04:11:54Z</dcterms:modified>
</cp:coreProperties>
</file>